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ysenuraksoy\Desktop\İhracat Rakamları\2026\Eylül\web\"/>
    </mc:Choice>
  </mc:AlternateContent>
  <xr:revisionPtr revIDLastSave="0" documentId="8_{3EE451E6-49C9-40BF-92C0-FD3917D76506}" xr6:coauthVersionLast="36" xr6:coauthVersionMax="36" xr10:uidLastSave="{00000000-0000-0000-0000-000000000000}"/>
  <bookViews>
    <workbookView xWindow="0" yWindow="0" windowWidth="23040" windowHeight="10392" xr2:uid="{DDBC2F3B-422A-4446-825D-A35F71F48917}"/>
  </bookViews>
  <sheets>
    <sheet name="SEKTOR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40" i="1" l="1"/>
  <c r="M40" i="1"/>
  <c r="L40" i="1"/>
  <c r="K40" i="1"/>
  <c r="J40" i="1"/>
  <c r="I40" i="1"/>
  <c r="H40" i="1"/>
  <c r="G40" i="1"/>
  <c r="F40" i="1"/>
  <c r="E40" i="1"/>
  <c r="D40" i="1"/>
  <c r="C40" i="1"/>
  <c r="B40" i="1"/>
  <c r="N39" i="1"/>
  <c r="M39" i="1"/>
  <c r="L39" i="1"/>
  <c r="K39" i="1"/>
  <c r="J39" i="1"/>
  <c r="I39" i="1"/>
  <c r="H39" i="1"/>
  <c r="G39" i="1"/>
  <c r="F39" i="1"/>
  <c r="E39" i="1"/>
  <c r="D39" i="1"/>
  <c r="C39" i="1"/>
  <c r="B39" i="1"/>
  <c r="N26" i="1"/>
  <c r="M26" i="1"/>
  <c r="L26" i="1"/>
  <c r="K26" i="1"/>
  <c r="J26" i="1"/>
  <c r="I26" i="1"/>
  <c r="H26" i="1"/>
  <c r="G26" i="1"/>
  <c r="F26" i="1"/>
  <c r="E26" i="1"/>
  <c r="D26" i="1"/>
  <c r="C26" i="1"/>
  <c r="B26" i="1"/>
  <c r="N24" i="1"/>
  <c r="M24" i="1"/>
  <c r="L24" i="1"/>
  <c r="K24" i="1"/>
  <c r="J24" i="1"/>
  <c r="I24" i="1"/>
  <c r="H24" i="1"/>
  <c r="G24" i="1"/>
  <c r="F24" i="1"/>
  <c r="E24" i="1"/>
  <c r="D24" i="1"/>
  <c r="C24" i="1"/>
  <c r="B24" i="1"/>
  <c r="N20" i="1"/>
  <c r="M20" i="1"/>
  <c r="L20" i="1"/>
  <c r="L19" i="1" s="1"/>
  <c r="K20" i="1"/>
  <c r="K19" i="1" s="1"/>
  <c r="J20" i="1"/>
  <c r="J19" i="1" s="1"/>
  <c r="I20" i="1"/>
  <c r="I19" i="1" s="1"/>
  <c r="H20" i="1"/>
  <c r="H19" i="1" s="1"/>
  <c r="G20" i="1"/>
  <c r="G19" i="1" s="1"/>
  <c r="F20" i="1"/>
  <c r="F19" i="1" s="1"/>
  <c r="E20" i="1"/>
  <c r="E19" i="1" s="1"/>
  <c r="D20" i="1"/>
  <c r="D19" i="1" s="1"/>
  <c r="C20" i="1"/>
  <c r="C19" i="1" s="1"/>
  <c r="B20" i="1"/>
  <c r="B19" i="1" s="1"/>
  <c r="N19" i="1"/>
  <c r="M19" i="1"/>
  <c r="N17" i="1"/>
  <c r="M17" i="1"/>
  <c r="L17" i="1"/>
  <c r="K17" i="1"/>
  <c r="J17" i="1"/>
  <c r="I17" i="1"/>
  <c r="H17" i="1"/>
  <c r="G17" i="1"/>
  <c r="F17" i="1"/>
  <c r="E17" i="1"/>
  <c r="D17" i="1"/>
  <c r="C17" i="1"/>
  <c r="B17" i="1"/>
  <c r="N15" i="1"/>
  <c r="M15" i="1"/>
  <c r="L15" i="1"/>
  <c r="K15" i="1"/>
  <c r="J15" i="1"/>
  <c r="I15" i="1"/>
  <c r="H15" i="1"/>
  <c r="G15" i="1"/>
  <c r="F15" i="1"/>
  <c r="E15" i="1"/>
  <c r="D15" i="1"/>
  <c r="C15" i="1"/>
  <c r="B15" i="1"/>
  <c r="N6" i="1"/>
  <c r="N5" i="1" s="1"/>
  <c r="N42" i="1" s="1"/>
  <c r="M6" i="1"/>
  <c r="M5" i="1" s="1"/>
  <c r="M42" i="1" s="1"/>
  <c r="L6" i="1"/>
  <c r="L5" i="1" s="1"/>
  <c r="L42" i="1" s="1"/>
  <c r="K6" i="1"/>
  <c r="K5" i="1" s="1"/>
  <c r="J6" i="1"/>
  <c r="J5" i="1" s="1"/>
  <c r="I6" i="1"/>
  <c r="I5" i="1" s="1"/>
  <c r="H6" i="1"/>
  <c r="H5" i="1" s="1"/>
  <c r="G6" i="1"/>
  <c r="G5" i="1" s="1"/>
  <c r="F6" i="1"/>
  <c r="F5" i="1" s="1"/>
  <c r="E6" i="1"/>
  <c r="E5" i="1" s="1"/>
  <c r="D6" i="1"/>
  <c r="D5" i="1" s="1"/>
  <c r="C6" i="1"/>
  <c r="B6" i="1"/>
  <c r="C5" i="1"/>
  <c r="B5" i="1"/>
  <c r="B42" i="1" s="1"/>
  <c r="C42" i="1" l="1"/>
  <c r="D42" i="1"/>
  <c r="E42" i="1"/>
  <c r="H42" i="1"/>
  <c r="I42" i="1"/>
  <c r="J42" i="1"/>
  <c r="F42" i="1"/>
  <c r="G42" i="1"/>
  <c r="K42" i="1"/>
</calcChain>
</file>

<file path=xl/sharedStrings.xml><?xml version="1.0" encoding="utf-8"?>
<sst xmlns="http://schemas.openxmlformats.org/spreadsheetml/2006/main" count="54" uniqueCount="53">
  <si>
    <t xml:space="preserve"> </t>
  </si>
  <si>
    <t>31.08.2026 TARİHİ İTİBARİYLE SEKTÖREL BAZDA AYLIK İHRACAT KAYIT RAKAMLARI(1000 $)</t>
  </si>
  <si>
    <t>S E K T Ö R</t>
  </si>
  <si>
    <t>OCAK</t>
  </si>
  <si>
    <t>ŞUBAT</t>
  </si>
  <si>
    <t>MART</t>
  </si>
  <si>
    <t>NİSAN</t>
  </si>
  <si>
    <t>MAYIS</t>
  </si>
  <si>
    <t>HAZİRAN</t>
  </si>
  <si>
    <t>TEMMUZ</t>
  </si>
  <si>
    <t>AĞUSTOS</t>
  </si>
  <si>
    <t>EYLÜL</t>
  </si>
  <si>
    <t>EKİM</t>
  </si>
  <si>
    <t>KASIM</t>
  </si>
  <si>
    <t>ARALIK</t>
  </si>
  <si>
    <t>TOPLAM</t>
  </si>
  <si>
    <t>.I. TARIM</t>
  </si>
  <si>
    <t>.     A. BİTKİSEL ÜRÜNLER</t>
  </si>
  <si>
    <t xml:space="preserve"> Hububat, Bakliyat, Yağlı Tohumlar ve Mamulleri </t>
  </si>
  <si>
    <t xml:space="preserve"> Yaş Meyve ve Sebze  </t>
  </si>
  <si>
    <t xml:space="preserve"> Meyve Sebze Mamulleri </t>
  </si>
  <si>
    <t xml:space="preserve"> Kuru Meyve ve Mamulleri  </t>
  </si>
  <si>
    <t xml:space="preserve"> Fındık ve Mamulleri </t>
  </si>
  <si>
    <t xml:space="preserve"> Zeytin ve Zeytinyağı </t>
  </si>
  <si>
    <t xml:space="preserve"> Tütün </t>
  </si>
  <si>
    <t xml:space="preserve"> Süs Bitkileri ve Mamulleri</t>
  </si>
  <si>
    <t>.     B. HAYVANSAL ÜRÜNLER</t>
  </si>
  <si>
    <t xml:space="preserve"> Su Ürünleri ve Hayvansal Mamuller</t>
  </si>
  <si>
    <t>.     C. AĞAÇ VE ORMAN ÜRÜNLERİ</t>
  </si>
  <si>
    <t xml:space="preserve"> Mobilya, Kağıt ve Orman Ürünleri</t>
  </si>
  <si>
    <t>.II. SANAYİ</t>
  </si>
  <si>
    <t>.     A. TARIMA DAYALI İŞLENMİŞ ÜRÜNLER</t>
  </si>
  <si>
    <t xml:space="preserve"> Tekstil ve Hammaddeleri</t>
  </si>
  <si>
    <t xml:space="preserve"> Deri ve Deri Mamulleri </t>
  </si>
  <si>
    <t xml:space="preserve"> Halı </t>
  </si>
  <si>
    <t>.     B. KİMYEVİ MADDELER VE MAMÜLLERİ</t>
  </si>
  <si>
    <t xml:space="preserve"> Kimyevi Maddeler ve Mamulleri  </t>
  </si>
  <si>
    <t>.     C. SANAYİ MAMULLERİ</t>
  </si>
  <si>
    <t xml:space="preserve"> Hazırgiyim ve Konfeksiyon </t>
  </si>
  <si>
    <t xml:space="preserve"> Otomotiv Endüstrisi</t>
  </si>
  <si>
    <t xml:space="preserve"> Gemi, Yat ve Hizmetleri</t>
  </si>
  <si>
    <t xml:space="preserve"> Elektrik ve Elektronik</t>
  </si>
  <si>
    <t xml:space="preserve"> Makine ve Aksamları</t>
  </si>
  <si>
    <t xml:space="preserve"> Demir ve Demir Dışı Metaller </t>
  </si>
  <si>
    <t xml:space="preserve"> Çelik</t>
  </si>
  <si>
    <t xml:space="preserve"> Çimento Cam Seramik ve Toprak Ürünleri</t>
  </si>
  <si>
    <t xml:space="preserve"> Mücevher</t>
  </si>
  <si>
    <t xml:space="preserve"> Savunma ve Havacılık Sanayii</t>
  </si>
  <si>
    <t xml:space="preserve"> İklimlendirme Sanayii</t>
  </si>
  <si>
    <t>.III. MADENCİLİK</t>
  </si>
  <si>
    <t>.     A. MADENCİLİK ÜRÜNLERİ</t>
  </si>
  <si>
    <t xml:space="preserve"> Madencilik Ürünleri</t>
  </si>
  <si>
    <t>.                         TOPLAM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</si>
</sst>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name val="Arial"/>
      <charset val="162"/>
    </font>
    <font>
      <b/>
      <i/>
      <sz val="10"/>
      <color rgb="FFFF0000"/>
      <name val="Arial"/>
      <family val="2"/>
      <charset val="162"/>
    </font>
    <font>
      <b/>
      <i/>
      <sz val="10"/>
      <color theme="1"/>
      <name val="Arial"/>
      <family val="2"/>
      <charset val="162"/>
    </font>
    <font>
      <b/>
      <sz val="9.5"/>
      <color indexed="62"/>
      <name val="Arial Tur"/>
      <family val="2"/>
      <charset val="162"/>
    </font>
    <font>
      <b/>
      <sz val="10"/>
      <name val="Arial Tur"/>
      <family val="2"/>
      <charset val="162"/>
    </font>
    <font>
      <b/>
      <sz val="10"/>
      <color indexed="62"/>
      <name val="Arial Tur"/>
      <family val="2"/>
      <charset val="162"/>
    </font>
    <font>
      <sz val="10"/>
      <name val="Arial Tur"/>
      <family val="2"/>
      <charset val="162"/>
    </font>
    <font>
      <b/>
      <sz val="12"/>
      <color theme="1"/>
      <name val="Arial Tur"/>
      <family val="2"/>
      <charset val="162"/>
    </font>
    <font>
      <sz val="12"/>
      <name val="Arial Tur"/>
      <family val="2"/>
      <charset val="162"/>
    </font>
    <font>
      <sz val="12"/>
      <name val="Arial"/>
      <family val="2"/>
      <charset val="162"/>
    </font>
    <font>
      <b/>
      <sz val="11"/>
      <color theme="1"/>
      <name val="Arial Tur"/>
      <family val="2"/>
      <charset val="162"/>
    </font>
    <font>
      <b/>
      <sz val="10"/>
      <color theme="1"/>
      <name val="Arial Tur"/>
      <family val="2"/>
      <charset val="162"/>
    </font>
    <font>
      <sz val="11"/>
      <name val="Arial Tur"/>
      <family val="2"/>
      <charset val="162"/>
    </font>
    <font>
      <sz val="11"/>
      <name val="Arial"/>
      <family val="2"/>
      <charset val="162"/>
    </font>
    <font>
      <sz val="10"/>
      <color theme="1"/>
      <name val="Arial Tur"/>
      <family val="2"/>
      <charset val="162"/>
    </font>
    <font>
      <sz val="11"/>
      <color theme="1"/>
      <name val="Arial Tur"/>
      <family val="2"/>
      <charset val="162"/>
    </font>
    <font>
      <i/>
      <sz val="11"/>
      <name val="Arial Tur"/>
      <family val="2"/>
      <charset val="162"/>
    </font>
    <font>
      <i/>
      <sz val="11"/>
      <name val="Arial"/>
      <family val="2"/>
      <charset val="162"/>
    </font>
    <font>
      <b/>
      <sz val="12"/>
      <name val="Arial Tur"/>
      <family val="2"/>
      <charset val="162"/>
    </font>
    <font>
      <b/>
      <sz val="12"/>
      <name val="Arial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right"/>
    </xf>
    <xf numFmtId="49" fontId="3" fillId="0" borderId="0" xfId="0" applyNumberFormat="1" applyFont="1" applyAlignment="1">
      <alignment horizontal="left"/>
    </xf>
    <xf numFmtId="0" fontId="0" fillId="0" borderId="0" xfId="0"/>
    <xf numFmtId="49" fontId="4" fillId="0" borderId="0" xfId="0" applyNumberFormat="1" applyFont="1" applyAlignment="1">
      <alignment horizontal="center"/>
    </xf>
    <xf numFmtId="49" fontId="5" fillId="0" borderId="0" xfId="0" applyNumberFormat="1" applyFont="1" applyAlignment="1">
      <alignment horizontal="center"/>
    </xf>
    <xf numFmtId="0" fontId="6" fillId="0" borderId="0" xfId="0" applyFont="1"/>
    <xf numFmtId="49" fontId="7" fillId="2" borderId="1" xfId="0" applyNumberFormat="1" applyFont="1" applyFill="1" applyBorder="1" applyAlignment="1">
      <alignment horizontal="center"/>
    </xf>
    <xf numFmtId="49" fontId="7" fillId="2" borderId="2" xfId="0" applyNumberFormat="1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2" borderId="4" xfId="0" applyFont="1" applyFill="1" applyBorder="1"/>
    <xf numFmtId="3" fontId="10" fillId="2" borderId="5" xfId="0" applyNumberFormat="1" applyFont="1" applyFill="1" applyBorder="1"/>
    <xf numFmtId="3" fontId="10" fillId="2" borderId="6" xfId="0" applyNumberFormat="1" applyFont="1" applyFill="1" applyBorder="1"/>
    <xf numFmtId="0" fontId="11" fillId="2" borderId="4" xfId="0" applyFont="1" applyFill="1" applyBorder="1"/>
    <xf numFmtId="3" fontId="10" fillId="2" borderId="0" xfId="0" applyNumberFormat="1" applyFont="1" applyFill="1"/>
    <xf numFmtId="3" fontId="10" fillId="2" borderId="7" xfId="0" applyNumberFormat="1" applyFont="1" applyFill="1" applyBorder="1"/>
    <xf numFmtId="0" fontId="12" fillId="0" borderId="0" xfId="0" applyFont="1"/>
    <xf numFmtId="0" fontId="13" fillId="0" borderId="0" xfId="0" applyFont="1"/>
    <xf numFmtId="0" fontId="14" fillId="2" borderId="4" xfId="0" applyFont="1" applyFill="1" applyBorder="1"/>
    <xf numFmtId="3" fontId="14" fillId="2" borderId="0" xfId="0" applyNumberFormat="1" applyFont="1" applyFill="1"/>
    <xf numFmtId="3" fontId="14" fillId="2" borderId="7" xfId="0" applyNumberFormat="1" applyFont="1" applyFill="1" applyBorder="1"/>
    <xf numFmtId="3" fontId="15" fillId="2" borderId="0" xfId="0" applyNumberFormat="1" applyFont="1" applyFill="1"/>
    <xf numFmtId="0" fontId="8" fillId="0" borderId="0" xfId="0" applyFont="1"/>
    <xf numFmtId="0" fontId="9" fillId="0" borderId="0" xfId="0" applyFont="1"/>
    <xf numFmtId="0" fontId="16" fillId="0" borderId="0" xfId="0" applyFont="1"/>
    <xf numFmtId="0" fontId="17" fillId="0" borderId="0" xfId="0" applyFont="1"/>
    <xf numFmtId="3" fontId="11" fillId="2" borderId="0" xfId="0" applyNumberFormat="1" applyFont="1" applyFill="1"/>
    <xf numFmtId="3" fontId="10" fillId="2" borderId="8" xfId="0" applyNumberFormat="1" applyFont="1" applyFill="1" applyBorder="1"/>
    <xf numFmtId="0" fontId="10" fillId="2" borderId="9" xfId="0" applyFont="1" applyFill="1" applyBorder="1" applyAlignment="1">
      <alignment horizontal="center"/>
    </xf>
    <xf numFmtId="3" fontId="10" fillId="2" borderId="10" xfId="0" applyNumberFormat="1" applyFont="1" applyFill="1" applyBorder="1"/>
    <xf numFmtId="0" fontId="18" fillId="0" borderId="0" xfId="0" applyFont="1"/>
    <xf numFmtId="0" fontId="19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64005D-3596-46E6-A794-0C61995177D5}">
  <sheetPr codeName="Sayfa3"/>
  <dimension ref="A1:P42"/>
  <sheetViews>
    <sheetView tabSelected="1" workbookViewId="0"/>
  </sheetViews>
  <sheetFormatPr defaultRowHeight="13.2" x14ac:dyDescent="0.25"/>
  <cols>
    <col min="1" max="1" width="50.33203125" customWidth="1"/>
    <col min="2" max="6" width="11.33203125" bestFit="1" customWidth="1"/>
    <col min="7" max="7" width="11.44140625" bestFit="1" customWidth="1"/>
    <col min="8" max="8" width="11.33203125" bestFit="1" customWidth="1"/>
    <col min="9" max="9" width="12.5546875" bestFit="1" customWidth="1"/>
    <col min="10" max="10" width="8.88671875" bestFit="1" customWidth="1"/>
    <col min="11" max="11" width="7" bestFit="1" customWidth="1"/>
    <col min="12" max="12" width="8.5546875" bestFit="1" customWidth="1"/>
    <col min="13" max="13" width="9.88671875" bestFit="1" customWidth="1"/>
    <col min="14" max="14" width="12.44140625" bestFit="1" customWidth="1"/>
  </cols>
  <sheetData>
    <row r="1" spans="1:16" x14ac:dyDescent="0.25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/>
    </row>
    <row r="2" spans="1:16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</row>
    <row r="3" spans="1:16" ht="13.8" thickBot="1" x14ac:dyDescent="0.3">
      <c r="A3" s="6"/>
      <c r="B3" s="7" t="s">
        <v>0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8"/>
    </row>
    <row r="4" spans="1:16" ht="16.2" thickBot="1" x14ac:dyDescent="0.35">
      <c r="A4" s="9" t="s">
        <v>2</v>
      </c>
      <c r="B4" s="10" t="s">
        <v>3</v>
      </c>
      <c r="C4" s="10" t="s">
        <v>4</v>
      </c>
      <c r="D4" s="10" t="s">
        <v>5</v>
      </c>
      <c r="E4" s="10" t="s">
        <v>6</v>
      </c>
      <c r="F4" s="10" t="s">
        <v>7</v>
      </c>
      <c r="G4" s="10" t="s">
        <v>8</v>
      </c>
      <c r="H4" s="10" t="s">
        <v>9</v>
      </c>
      <c r="I4" s="10" t="s">
        <v>10</v>
      </c>
      <c r="J4" s="10" t="s">
        <v>11</v>
      </c>
      <c r="K4" s="10" t="s">
        <v>12</v>
      </c>
      <c r="L4" s="10" t="s">
        <v>13</v>
      </c>
      <c r="M4" s="10" t="s">
        <v>14</v>
      </c>
      <c r="N4" s="11" t="s">
        <v>15</v>
      </c>
      <c r="O4" s="12"/>
      <c r="P4" s="13"/>
    </row>
    <row r="5" spans="1:16" ht="14.4" thickTop="1" x14ac:dyDescent="0.25">
      <c r="A5" s="14" t="s">
        <v>16</v>
      </c>
      <c r="B5" s="15">
        <f t="shared" ref="B5:N5" si="0">B6+B15+B17</f>
        <v>2973297.5076099997</v>
      </c>
      <c r="C5" s="15">
        <f t="shared" si="0"/>
        <v>2905283.93664</v>
      </c>
      <c r="D5" s="15">
        <f t="shared" si="0"/>
        <v>2939985.2103500003</v>
      </c>
      <c r="E5" s="15">
        <f t="shared" si="0"/>
        <v>3268932.0920500001</v>
      </c>
      <c r="F5" s="15">
        <f t="shared" si="0"/>
        <v>2743543.6111800005</v>
      </c>
      <c r="G5" s="15">
        <f t="shared" si="0"/>
        <v>3161127.5532</v>
      </c>
      <c r="H5" s="15">
        <f t="shared" si="0"/>
        <v>3160368.8915599999</v>
      </c>
      <c r="I5" s="15">
        <f t="shared" si="0"/>
        <v>2820808.6330599999</v>
      </c>
      <c r="J5" s="15">
        <f t="shared" si="0"/>
        <v>0</v>
      </c>
      <c r="K5" s="15">
        <f t="shared" si="0"/>
        <v>0</v>
      </c>
      <c r="L5" s="15">
        <f t="shared" si="0"/>
        <v>0</v>
      </c>
      <c r="M5" s="15">
        <f t="shared" si="0"/>
        <v>0</v>
      </c>
      <c r="N5" s="16">
        <f t="shared" si="0"/>
        <v>23973347.435650002</v>
      </c>
      <c r="O5" s="8"/>
    </row>
    <row r="6" spans="1:16" ht="13.8" x14ac:dyDescent="0.25">
      <c r="A6" s="17" t="s">
        <v>17</v>
      </c>
      <c r="B6" s="18">
        <f t="shared" ref="B6:N6" si="1">B7+B8+B9+B10+B11+B12+B13+B14</f>
        <v>2048477.2760899998</v>
      </c>
      <c r="C6" s="18">
        <f t="shared" si="1"/>
        <v>2002856.57443</v>
      </c>
      <c r="D6" s="18">
        <f t="shared" si="1"/>
        <v>2050866.76266</v>
      </c>
      <c r="E6" s="18">
        <f t="shared" si="1"/>
        <v>2245404.6873699999</v>
      </c>
      <c r="F6" s="18">
        <f t="shared" si="1"/>
        <v>1860687.6345200003</v>
      </c>
      <c r="G6" s="18">
        <f t="shared" si="1"/>
        <v>2136948.9877799996</v>
      </c>
      <c r="H6" s="18">
        <f t="shared" si="1"/>
        <v>2047031.6067700002</v>
      </c>
      <c r="I6" s="18">
        <f t="shared" si="1"/>
        <v>1785160.28737</v>
      </c>
      <c r="J6" s="18">
        <f t="shared" si="1"/>
        <v>0</v>
      </c>
      <c r="K6" s="18">
        <f t="shared" si="1"/>
        <v>0</v>
      </c>
      <c r="L6" s="18">
        <f t="shared" si="1"/>
        <v>0</v>
      </c>
      <c r="M6" s="18">
        <f t="shared" si="1"/>
        <v>0</v>
      </c>
      <c r="N6" s="19">
        <f t="shared" si="1"/>
        <v>16177433.816990003</v>
      </c>
      <c r="O6" s="20"/>
      <c r="P6" s="21"/>
    </row>
    <row r="7" spans="1:16" x14ac:dyDescent="0.25">
      <c r="A7" s="22" t="s">
        <v>18</v>
      </c>
      <c r="B7" s="23">
        <v>925804.44142000005</v>
      </c>
      <c r="C7" s="23">
        <v>949046.58790000004</v>
      </c>
      <c r="D7" s="23">
        <v>944839.41043000005</v>
      </c>
      <c r="E7" s="23">
        <v>1108139.04103</v>
      </c>
      <c r="F7" s="23">
        <v>901522.71377999999</v>
      </c>
      <c r="G7" s="23">
        <v>1013916.9493100001</v>
      </c>
      <c r="H7" s="23">
        <v>1091855.2188500001</v>
      </c>
      <c r="I7" s="23">
        <v>958369.86173</v>
      </c>
      <c r="J7" s="23">
        <v>0</v>
      </c>
      <c r="K7" s="23">
        <v>0</v>
      </c>
      <c r="L7" s="23">
        <v>0</v>
      </c>
      <c r="M7" s="23">
        <v>0</v>
      </c>
      <c r="N7" s="24">
        <v>7893494.2244499996</v>
      </c>
      <c r="O7" s="8"/>
    </row>
    <row r="8" spans="1:16" x14ac:dyDescent="0.25">
      <c r="A8" s="22" t="s">
        <v>19</v>
      </c>
      <c r="B8" s="23">
        <v>512423.18961</v>
      </c>
      <c r="C8" s="23">
        <v>397476.43521999998</v>
      </c>
      <c r="D8" s="23">
        <v>394608.40279999998</v>
      </c>
      <c r="E8" s="23">
        <v>328903.32166999998</v>
      </c>
      <c r="F8" s="23">
        <v>322194.89792999998</v>
      </c>
      <c r="G8" s="23">
        <v>398197.76640999998</v>
      </c>
      <c r="H8" s="23">
        <v>294706.24787000002</v>
      </c>
      <c r="I8" s="23">
        <v>249138.95728999999</v>
      </c>
      <c r="J8" s="23">
        <v>0</v>
      </c>
      <c r="K8" s="23">
        <v>0</v>
      </c>
      <c r="L8" s="23">
        <v>0</v>
      </c>
      <c r="M8" s="23">
        <v>0</v>
      </c>
      <c r="N8" s="24">
        <v>2897649.2187999999</v>
      </c>
      <c r="O8" s="8"/>
    </row>
    <row r="9" spans="1:16" x14ac:dyDescent="0.25">
      <c r="A9" s="22" t="s">
        <v>20</v>
      </c>
      <c r="B9" s="23">
        <v>186814.06276</v>
      </c>
      <c r="C9" s="23">
        <v>188476.44352</v>
      </c>
      <c r="D9" s="23">
        <v>202224.55987</v>
      </c>
      <c r="E9" s="23">
        <v>209929.35320000001</v>
      </c>
      <c r="F9" s="23">
        <v>190088.15242999999</v>
      </c>
      <c r="G9" s="23">
        <v>203007.32076999999</v>
      </c>
      <c r="H9" s="23">
        <v>215265.61686000001</v>
      </c>
      <c r="I9" s="23">
        <v>201066.44171000001</v>
      </c>
      <c r="J9" s="23">
        <v>0</v>
      </c>
      <c r="K9" s="23">
        <v>0</v>
      </c>
      <c r="L9" s="23">
        <v>0</v>
      </c>
      <c r="M9" s="23">
        <v>0</v>
      </c>
      <c r="N9" s="24">
        <v>1596871.9511200001</v>
      </c>
      <c r="O9" s="8"/>
    </row>
    <row r="10" spans="1:16" x14ac:dyDescent="0.25">
      <c r="A10" s="22" t="s">
        <v>21</v>
      </c>
      <c r="B10" s="23">
        <v>137884.81834</v>
      </c>
      <c r="C10" s="23">
        <v>133638.87404</v>
      </c>
      <c r="D10" s="23">
        <v>130248.35161</v>
      </c>
      <c r="E10" s="23">
        <v>134775.32988999999</v>
      </c>
      <c r="F10" s="23">
        <v>99053.063949999996</v>
      </c>
      <c r="G10" s="23">
        <v>114550.50218</v>
      </c>
      <c r="H10" s="23">
        <v>109068.56073</v>
      </c>
      <c r="I10" s="23">
        <v>100958.51976</v>
      </c>
      <c r="J10" s="23">
        <v>0</v>
      </c>
      <c r="K10" s="23">
        <v>0</v>
      </c>
      <c r="L10" s="23">
        <v>0</v>
      </c>
      <c r="M10" s="23">
        <v>0</v>
      </c>
      <c r="N10" s="24">
        <v>960178.02049999998</v>
      </c>
      <c r="O10" s="8"/>
    </row>
    <row r="11" spans="1:16" x14ac:dyDescent="0.25">
      <c r="A11" s="22" t="s">
        <v>22</v>
      </c>
      <c r="B11" s="23">
        <v>176904.09409999999</v>
      </c>
      <c r="C11" s="23">
        <v>202583.89503000001</v>
      </c>
      <c r="D11" s="23">
        <v>267945.54616000003</v>
      </c>
      <c r="E11" s="23">
        <v>328435.52438999998</v>
      </c>
      <c r="F11" s="23">
        <v>212071.94185</v>
      </c>
      <c r="G11" s="23">
        <v>240972.21878</v>
      </c>
      <c r="H11" s="23">
        <v>186704.28779999999</v>
      </c>
      <c r="I11" s="23">
        <v>116132.59733</v>
      </c>
      <c r="J11" s="23">
        <v>0</v>
      </c>
      <c r="K11" s="23">
        <v>0</v>
      </c>
      <c r="L11" s="23">
        <v>0</v>
      </c>
      <c r="M11" s="23">
        <v>0</v>
      </c>
      <c r="N11" s="24">
        <v>1731750.1054400001</v>
      </c>
      <c r="O11" s="8"/>
    </row>
    <row r="12" spans="1:16" x14ac:dyDescent="0.25">
      <c r="A12" s="22" t="s">
        <v>23</v>
      </c>
      <c r="B12" s="23">
        <v>29911.214530000001</v>
      </c>
      <c r="C12" s="23">
        <v>29498.17611</v>
      </c>
      <c r="D12" s="23">
        <v>29257.854050000002</v>
      </c>
      <c r="E12" s="23">
        <v>37456.944080000001</v>
      </c>
      <c r="F12" s="23">
        <v>30612.138709999999</v>
      </c>
      <c r="G12" s="23">
        <v>30825.522250000002</v>
      </c>
      <c r="H12" s="23">
        <v>29187.564869999998</v>
      </c>
      <c r="I12" s="23">
        <v>25295.753929999999</v>
      </c>
      <c r="J12" s="23">
        <v>0</v>
      </c>
      <c r="K12" s="23">
        <v>0</v>
      </c>
      <c r="L12" s="23">
        <v>0</v>
      </c>
      <c r="M12" s="23">
        <v>0</v>
      </c>
      <c r="N12" s="24">
        <v>242045.16853</v>
      </c>
      <c r="O12" s="8"/>
    </row>
    <row r="13" spans="1:16" x14ac:dyDescent="0.25">
      <c r="A13" s="22" t="s">
        <v>24</v>
      </c>
      <c r="B13" s="23">
        <v>63852.64428</v>
      </c>
      <c r="C13" s="23">
        <v>80043.006789999999</v>
      </c>
      <c r="D13" s="23">
        <v>64066.314299999998</v>
      </c>
      <c r="E13" s="23">
        <v>81261.4185</v>
      </c>
      <c r="F13" s="23">
        <v>92340.246530000004</v>
      </c>
      <c r="G13" s="23">
        <v>125938.37767</v>
      </c>
      <c r="H13" s="23">
        <v>110382.50756</v>
      </c>
      <c r="I13" s="23">
        <v>125925.07401</v>
      </c>
      <c r="J13" s="23">
        <v>0</v>
      </c>
      <c r="K13" s="23">
        <v>0</v>
      </c>
      <c r="L13" s="23">
        <v>0</v>
      </c>
      <c r="M13" s="23">
        <v>0</v>
      </c>
      <c r="N13" s="24">
        <v>743809.58964000002</v>
      </c>
      <c r="O13" s="8"/>
    </row>
    <row r="14" spans="1:16" x14ac:dyDescent="0.25">
      <c r="A14" s="22" t="s">
        <v>25</v>
      </c>
      <c r="B14" s="23">
        <v>14882.81105</v>
      </c>
      <c r="C14" s="23">
        <v>22093.15582</v>
      </c>
      <c r="D14" s="23">
        <v>17676.32344</v>
      </c>
      <c r="E14" s="23">
        <v>16503.75461</v>
      </c>
      <c r="F14" s="23">
        <v>12804.47934</v>
      </c>
      <c r="G14" s="23">
        <v>9540.3304100000005</v>
      </c>
      <c r="H14" s="23">
        <v>9861.6022300000004</v>
      </c>
      <c r="I14" s="23">
        <v>8273.0816099999993</v>
      </c>
      <c r="J14" s="23">
        <v>0</v>
      </c>
      <c r="K14" s="23">
        <v>0</v>
      </c>
      <c r="L14" s="23">
        <v>0</v>
      </c>
      <c r="M14" s="23">
        <v>0</v>
      </c>
      <c r="N14" s="24">
        <v>111635.53851</v>
      </c>
      <c r="O14" s="8"/>
    </row>
    <row r="15" spans="1:16" ht="13.8" x14ac:dyDescent="0.25">
      <c r="A15" s="17" t="s">
        <v>26</v>
      </c>
      <c r="B15" s="18">
        <f t="shared" ref="B15:N15" si="2">B16</f>
        <v>363637.81890000001</v>
      </c>
      <c r="C15" s="18">
        <f t="shared" si="2"/>
        <v>304648.72132000001</v>
      </c>
      <c r="D15" s="18">
        <f t="shared" si="2"/>
        <v>290511.85636999999</v>
      </c>
      <c r="E15" s="18">
        <f t="shared" si="2"/>
        <v>321031.68028999999</v>
      </c>
      <c r="F15" s="18">
        <f t="shared" si="2"/>
        <v>291939.79129999998</v>
      </c>
      <c r="G15" s="18">
        <f t="shared" si="2"/>
        <v>332131.49935</v>
      </c>
      <c r="H15" s="18">
        <f t="shared" si="2"/>
        <v>383864.25335999997</v>
      </c>
      <c r="I15" s="18">
        <f t="shared" si="2"/>
        <v>387141.47827999998</v>
      </c>
      <c r="J15" s="18">
        <f t="shared" si="2"/>
        <v>0</v>
      </c>
      <c r="K15" s="18">
        <f t="shared" si="2"/>
        <v>0</v>
      </c>
      <c r="L15" s="18">
        <f t="shared" si="2"/>
        <v>0</v>
      </c>
      <c r="M15" s="18">
        <f t="shared" si="2"/>
        <v>0</v>
      </c>
      <c r="N15" s="19">
        <f t="shared" si="2"/>
        <v>2674907.0991699998</v>
      </c>
      <c r="O15" s="20"/>
      <c r="P15" s="21"/>
    </row>
    <row r="16" spans="1:16" ht="13.8" x14ac:dyDescent="0.25">
      <c r="A16" s="22" t="s">
        <v>27</v>
      </c>
      <c r="B16" s="25">
        <v>363637.81890000001</v>
      </c>
      <c r="C16" s="25">
        <v>304648.72132000001</v>
      </c>
      <c r="D16" s="25">
        <v>290511.85636999999</v>
      </c>
      <c r="E16" s="25">
        <v>321031.68028999999</v>
      </c>
      <c r="F16" s="25">
        <v>291939.79129999998</v>
      </c>
      <c r="G16" s="25">
        <v>332131.49935</v>
      </c>
      <c r="H16" s="25">
        <v>383864.25335999997</v>
      </c>
      <c r="I16" s="25">
        <v>387141.47827999998</v>
      </c>
      <c r="J16" s="25">
        <v>0</v>
      </c>
      <c r="K16" s="25">
        <v>0</v>
      </c>
      <c r="L16" s="25">
        <v>0</v>
      </c>
      <c r="M16" s="25">
        <v>0</v>
      </c>
      <c r="N16" s="24">
        <v>2674907.0991699998</v>
      </c>
      <c r="O16" s="20"/>
      <c r="P16" s="21"/>
    </row>
    <row r="17" spans="1:16" ht="13.8" x14ac:dyDescent="0.25">
      <c r="A17" s="17" t="s">
        <v>28</v>
      </c>
      <c r="B17" s="18">
        <f t="shared" ref="B17:N17" si="3">B18</f>
        <v>561182.41261999996</v>
      </c>
      <c r="C17" s="18">
        <f t="shared" si="3"/>
        <v>597778.64089000004</v>
      </c>
      <c r="D17" s="18">
        <f t="shared" si="3"/>
        <v>598606.59132000001</v>
      </c>
      <c r="E17" s="18">
        <f t="shared" si="3"/>
        <v>702495.72438999999</v>
      </c>
      <c r="F17" s="18">
        <f t="shared" si="3"/>
        <v>590916.18536</v>
      </c>
      <c r="G17" s="18">
        <f t="shared" si="3"/>
        <v>692047.06606999994</v>
      </c>
      <c r="H17" s="18">
        <f t="shared" si="3"/>
        <v>729473.03142999997</v>
      </c>
      <c r="I17" s="18">
        <f t="shared" si="3"/>
        <v>648506.86740999995</v>
      </c>
      <c r="J17" s="18">
        <f t="shared" si="3"/>
        <v>0</v>
      </c>
      <c r="K17" s="18">
        <f t="shared" si="3"/>
        <v>0</v>
      </c>
      <c r="L17" s="18">
        <f t="shared" si="3"/>
        <v>0</v>
      </c>
      <c r="M17" s="18">
        <f t="shared" si="3"/>
        <v>0</v>
      </c>
      <c r="N17" s="19">
        <f t="shared" si="3"/>
        <v>5121006.5194899999</v>
      </c>
      <c r="O17" s="20"/>
      <c r="P17" s="21"/>
    </row>
    <row r="18" spans="1:16" ht="13.8" x14ac:dyDescent="0.25">
      <c r="A18" s="22" t="s">
        <v>29</v>
      </c>
      <c r="B18" s="25">
        <v>561182.41261999996</v>
      </c>
      <c r="C18" s="25">
        <v>597778.64089000004</v>
      </c>
      <c r="D18" s="25">
        <v>598606.59132000001</v>
      </c>
      <c r="E18" s="25">
        <v>702495.72438999999</v>
      </c>
      <c r="F18" s="25">
        <v>590916.18536</v>
      </c>
      <c r="G18" s="25">
        <v>692047.06606999994</v>
      </c>
      <c r="H18" s="25">
        <v>729473.03142999997</v>
      </c>
      <c r="I18" s="25">
        <v>648506.86740999995</v>
      </c>
      <c r="J18" s="25">
        <v>0</v>
      </c>
      <c r="K18" s="25">
        <v>0</v>
      </c>
      <c r="L18" s="25">
        <v>0</v>
      </c>
      <c r="M18" s="25">
        <v>0</v>
      </c>
      <c r="N18" s="24">
        <v>5121006.5194899999</v>
      </c>
      <c r="O18" s="20"/>
      <c r="P18" s="21"/>
    </row>
    <row r="19" spans="1:16" ht="15" x14ac:dyDescent="0.25">
      <c r="A19" s="14" t="s">
        <v>30</v>
      </c>
      <c r="B19" s="18">
        <f t="shared" ref="B19:N19" si="4">B20+B24+B26</f>
        <v>14113885.02918</v>
      </c>
      <c r="C19" s="18">
        <f t="shared" si="4"/>
        <v>15149864.444659997</v>
      </c>
      <c r="D19" s="18">
        <f t="shared" si="4"/>
        <v>15992591.711610001</v>
      </c>
      <c r="E19" s="18">
        <f t="shared" si="4"/>
        <v>18240551.208069999</v>
      </c>
      <c r="F19" s="18">
        <f t="shared" si="4"/>
        <v>16101699.767740002</v>
      </c>
      <c r="G19" s="18">
        <f t="shared" si="4"/>
        <v>17908068.969660003</v>
      </c>
      <c r="H19" s="18">
        <f t="shared" si="4"/>
        <v>18223681.16347</v>
      </c>
      <c r="I19" s="18">
        <f t="shared" si="4"/>
        <v>16728896.663190003</v>
      </c>
      <c r="J19" s="18">
        <f t="shared" si="4"/>
        <v>0</v>
      </c>
      <c r="K19" s="18">
        <f t="shared" si="4"/>
        <v>0</v>
      </c>
      <c r="L19" s="18">
        <f t="shared" si="4"/>
        <v>0</v>
      </c>
      <c r="M19" s="18">
        <f t="shared" si="4"/>
        <v>0</v>
      </c>
      <c r="N19" s="19">
        <f t="shared" si="4"/>
        <v>132459238.95758</v>
      </c>
      <c r="O19" s="26"/>
      <c r="P19" s="27"/>
    </row>
    <row r="20" spans="1:16" ht="14.4" x14ac:dyDescent="0.3">
      <c r="A20" s="17" t="s">
        <v>31</v>
      </c>
      <c r="B20" s="18">
        <f t="shared" ref="B20:N20" si="5">B21+B22+B23</f>
        <v>1040603.8081399999</v>
      </c>
      <c r="C20" s="18">
        <f t="shared" si="5"/>
        <v>1104867.0912799998</v>
      </c>
      <c r="D20" s="18">
        <f t="shared" si="5"/>
        <v>1067278.05033</v>
      </c>
      <c r="E20" s="18">
        <f t="shared" si="5"/>
        <v>1252956.5887500001</v>
      </c>
      <c r="F20" s="18">
        <f t="shared" si="5"/>
        <v>1023749.91208</v>
      </c>
      <c r="G20" s="18">
        <f t="shared" si="5"/>
        <v>1154686.80055</v>
      </c>
      <c r="H20" s="18">
        <f t="shared" si="5"/>
        <v>1229065.5443199999</v>
      </c>
      <c r="I20" s="18">
        <f t="shared" si="5"/>
        <v>1160104.4809999999</v>
      </c>
      <c r="J20" s="18">
        <f t="shared" si="5"/>
        <v>0</v>
      </c>
      <c r="K20" s="18">
        <f t="shared" si="5"/>
        <v>0</v>
      </c>
      <c r="L20" s="18">
        <f t="shared" si="5"/>
        <v>0</v>
      </c>
      <c r="M20" s="18">
        <f t="shared" si="5"/>
        <v>0</v>
      </c>
      <c r="N20" s="19">
        <f t="shared" si="5"/>
        <v>9033312.2764500007</v>
      </c>
      <c r="O20" s="28"/>
      <c r="P20" s="29"/>
    </row>
    <row r="21" spans="1:16" x14ac:dyDescent="0.25">
      <c r="A21" s="22" t="s">
        <v>32</v>
      </c>
      <c r="B21" s="23">
        <v>728226.23156999995</v>
      </c>
      <c r="C21" s="23">
        <v>757357.87439999997</v>
      </c>
      <c r="D21" s="23">
        <v>747385.06472999998</v>
      </c>
      <c r="E21" s="23">
        <v>892840.06307000003</v>
      </c>
      <c r="F21" s="23">
        <v>738338.69084000005</v>
      </c>
      <c r="G21" s="23">
        <v>840694.72147999995</v>
      </c>
      <c r="H21" s="23">
        <v>846020.87427999999</v>
      </c>
      <c r="I21" s="23">
        <v>773484.71805000002</v>
      </c>
      <c r="J21" s="23">
        <v>0</v>
      </c>
      <c r="K21" s="23">
        <v>0</v>
      </c>
      <c r="L21" s="23">
        <v>0</v>
      </c>
      <c r="M21" s="23">
        <v>0</v>
      </c>
      <c r="N21" s="24">
        <v>6324348.2384200003</v>
      </c>
      <c r="O21" s="8"/>
    </row>
    <row r="22" spans="1:16" x14ac:dyDescent="0.25">
      <c r="A22" s="22" t="s">
        <v>33</v>
      </c>
      <c r="B22" s="23">
        <v>106233.66898</v>
      </c>
      <c r="C22" s="23">
        <v>126719.0441</v>
      </c>
      <c r="D22" s="23">
        <v>112865.01953999999</v>
      </c>
      <c r="E22" s="23">
        <v>122790.89167</v>
      </c>
      <c r="F22" s="23">
        <v>103894.22817</v>
      </c>
      <c r="G22" s="23">
        <v>109432.19128</v>
      </c>
      <c r="H22" s="23">
        <v>148514.45306</v>
      </c>
      <c r="I22" s="23">
        <v>140156.95803000001</v>
      </c>
      <c r="J22" s="23">
        <v>0</v>
      </c>
      <c r="K22" s="23">
        <v>0</v>
      </c>
      <c r="L22" s="23">
        <v>0</v>
      </c>
      <c r="M22" s="23">
        <v>0</v>
      </c>
      <c r="N22" s="24">
        <v>970606.45482999994</v>
      </c>
      <c r="O22" s="8"/>
    </row>
    <row r="23" spans="1:16" x14ac:dyDescent="0.25">
      <c r="A23" s="22" t="s">
        <v>34</v>
      </c>
      <c r="B23" s="23">
        <v>206143.90758999999</v>
      </c>
      <c r="C23" s="23">
        <v>220790.17277999999</v>
      </c>
      <c r="D23" s="23">
        <v>207027.96606000001</v>
      </c>
      <c r="E23" s="23">
        <v>237325.63401000001</v>
      </c>
      <c r="F23" s="23">
        <v>181516.99307</v>
      </c>
      <c r="G23" s="23">
        <v>204559.88779000001</v>
      </c>
      <c r="H23" s="23">
        <v>234530.21698</v>
      </c>
      <c r="I23" s="23">
        <v>246462.80492</v>
      </c>
      <c r="J23" s="23">
        <v>0</v>
      </c>
      <c r="K23" s="23">
        <v>0</v>
      </c>
      <c r="L23" s="23">
        <v>0</v>
      </c>
      <c r="M23" s="23">
        <v>0</v>
      </c>
      <c r="N23" s="24">
        <v>1738357.5832</v>
      </c>
      <c r="O23" s="8"/>
    </row>
    <row r="24" spans="1:16" ht="14.4" x14ac:dyDescent="0.3">
      <c r="A24" s="17" t="s">
        <v>35</v>
      </c>
      <c r="B24" s="18">
        <f t="shared" ref="B24:N24" si="6">B25</f>
        <v>2316553.7130999998</v>
      </c>
      <c r="C24" s="18">
        <f t="shared" si="6"/>
        <v>2394727.91946</v>
      </c>
      <c r="D24" s="18">
        <f t="shared" si="6"/>
        <v>3052638.29104</v>
      </c>
      <c r="E24" s="18">
        <f t="shared" si="6"/>
        <v>3097567.9083699998</v>
      </c>
      <c r="F24" s="18">
        <f t="shared" si="6"/>
        <v>2930685.7097700001</v>
      </c>
      <c r="G24" s="18">
        <f t="shared" si="6"/>
        <v>3275270.0984100001</v>
      </c>
      <c r="H24" s="18">
        <f t="shared" si="6"/>
        <v>3009870.5110999998</v>
      </c>
      <c r="I24" s="18">
        <f t="shared" si="6"/>
        <v>2697175.2529899999</v>
      </c>
      <c r="J24" s="18">
        <f t="shared" si="6"/>
        <v>0</v>
      </c>
      <c r="K24" s="18">
        <f t="shared" si="6"/>
        <v>0</v>
      </c>
      <c r="L24" s="18">
        <f t="shared" si="6"/>
        <v>0</v>
      </c>
      <c r="M24" s="18">
        <f t="shared" si="6"/>
        <v>0</v>
      </c>
      <c r="N24" s="19">
        <f t="shared" si="6"/>
        <v>22774489.404240001</v>
      </c>
      <c r="O24" s="28"/>
      <c r="P24" s="29"/>
    </row>
    <row r="25" spans="1:16" ht="14.4" x14ac:dyDescent="0.3">
      <c r="A25" s="22" t="s">
        <v>36</v>
      </c>
      <c r="B25" s="25">
        <v>2316553.7130999998</v>
      </c>
      <c r="C25" s="25">
        <v>2394727.91946</v>
      </c>
      <c r="D25" s="25">
        <v>3052638.29104</v>
      </c>
      <c r="E25" s="25">
        <v>3097567.9083699998</v>
      </c>
      <c r="F25" s="25">
        <v>2930685.7097700001</v>
      </c>
      <c r="G25" s="25">
        <v>3275270.0984100001</v>
      </c>
      <c r="H25" s="25">
        <v>3009870.5110999998</v>
      </c>
      <c r="I25" s="25">
        <v>2697175.2529899999</v>
      </c>
      <c r="J25" s="25">
        <v>0</v>
      </c>
      <c r="K25" s="25">
        <v>0</v>
      </c>
      <c r="L25" s="25">
        <v>0</v>
      </c>
      <c r="M25" s="25">
        <v>0</v>
      </c>
      <c r="N25" s="24">
        <v>22774489.404240001</v>
      </c>
      <c r="O25" s="28"/>
      <c r="P25" s="29"/>
    </row>
    <row r="26" spans="1:16" ht="14.4" x14ac:dyDescent="0.3">
      <c r="A26" s="17" t="s">
        <v>37</v>
      </c>
      <c r="B26" s="18">
        <f t="shared" ref="B26:N26" si="7">B27+B28+B29+B30+B31+B32+B33+B34+B35+B36+B37</f>
        <v>10756727.50794</v>
      </c>
      <c r="C26" s="18">
        <f t="shared" si="7"/>
        <v>11650269.433919998</v>
      </c>
      <c r="D26" s="18">
        <f t="shared" si="7"/>
        <v>11872675.370240001</v>
      </c>
      <c r="E26" s="18">
        <f t="shared" si="7"/>
        <v>13890026.710949998</v>
      </c>
      <c r="F26" s="18">
        <f t="shared" si="7"/>
        <v>12147264.145890001</v>
      </c>
      <c r="G26" s="18">
        <f t="shared" si="7"/>
        <v>13478112.070700003</v>
      </c>
      <c r="H26" s="18">
        <f t="shared" si="7"/>
        <v>13984745.10805</v>
      </c>
      <c r="I26" s="18">
        <f t="shared" si="7"/>
        <v>12871616.929200003</v>
      </c>
      <c r="J26" s="18">
        <f t="shared" si="7"/>
        <v>0</v>
      </c>
      <c r="K26" s="18">
        <f t="shared" si="7"/>
        <v>0</v>
      </c>
      <c r="L26" s="18">
        <f t="shared" si="7"/>
        <v>0</v>
      </c>
      <c r="M26" s="18">
        <f t="shared" si="7"/>
        <v>0</v>
      </c>
      <c r="N26" s="19">
        <f t="shared" si="7"/>
        <v>100651437.27688999</v>
      </c>
      <c r="O26" s="28"/>
      <c r="P26" s="29"/>
    </row>
    <row r="27" spans="1:16" x14ac:dyDescent="0.25">
      <c r="A27" s="22" t="s">
        <v>38</v>
      </c>
      <c r="B27" s="23">
        <v>1337267.5401099999</v>
      </c>
      <c r="C27" s="23">
        <v>1323459.4479700001</v>
      </c>
      <c r="D27" s="23">
        <v>1207654.0890500001</v>
      </c>
      <c r="E27" s="23">
        <v>1445675.02932</v>
      </c>
      <c r="F27" s="23">
        <v>1284965.2961200001</v>
      </c>
      <c r="G27" s="23">
        <v>1373078.9548200001</v>
      </c>
      <c r="H27" s="23">
        <v>1581505.22713</v>
      </c>
      <c r="I27" s="23">
        <v>1414392.5436100001</v>
      </c>
      <c r="J27" s="23">
        <v>0</v>
      </c>
      <c r="K27" s="23">
        <v>0</v>
      </c>
      <c r="L27" s="23">
        <v>0</v>
      </c>
      <c r="M27" s="23">
        <v>0</v>
      </c>
      <c r="N27" s="24">
        <v>10967998.12813</v>
      </c>
      <c r="O27" s="8"/>
    </row>
    <row r="28" spans="1:16" x14ac:dyDescent="0.25">
      <c r="A28" s="22" t="s">
        <v>39</v>
      </c>
      <c r="B28" s="23">
        <v>3058995.7211699998</v>
      </c>
      <c r="C28" s="23">
        <v>3540126.5466200002</v>
      </c>
      <c r="D28" s="23">
        <v>3288326.2605900001</v>
      </c>
      <c r="E28" s="23">
        <v>3853009.9292700002</v>
      </c>
      <c r="F28" s="23">
        <v>3258843.8512200001</v>
      </c>
      <c r="G28" s="23">
        <v>3835204.5885600001</v>
      </c>
      <c r="H28" s="23">
        <v>3584625.8506</v>
      </c>
      <c r="I28" s="23">
        <v>2791465.0079999999</v>
      </c>
      <c r="J28" s="23">
        <v>0</v>
      </c>
      <c r="K28" s="23">
        <v>0</v>
      </c>
      <c r="L28" s="23">
        <v>0</v>
      </c>
      <c r="M28" s="23">
        <v>0</v>
      </c>
      <c r="N28" s="24">
        <v>27210597.756030001</v>
      </c>
      <c r="O28" s="8"/>
    </row>
    <row r="29" spans="1:16" x14ac:dyDescent="0.25">
      <c r="A29" s="22" t="s">
        <v>40</v>
      </c>
      <c r="B29" s="23">
        <v>166912.11350000001</v>
      </c>
      <c r="C29" s="23">
        <v>165265.07235999999</v>
      </c>
      <c r="D29" s="23">
        <v>235413.85431</v>
      </c>
      <c r="E29" s="23">
        <v>353492.78448999999</v>
      </c>
      <c r="F29" s="23">
        <v>349619.62503</v>
      </c>
      <c r="G29" s="23">
        <v>279412.78463000001</v>
      </c>
      <c r="H29" s="23">
        <v>166187.64898999999</v>
      </c>
      <c r="I29" s="23">
        <v>100453.81226999999</v>
      </c>
      <c r="J29" s="23">
        <v>0</v>
      </c>
      <c r="K29" s="23">
        <v>0</v>
      </c>
      <c r="L29" s="23">
        <v>0</v>
      </c>
      <c r="M29" s="23">
        <v>0</v>
      </c>
      <c r="N29" s="24">
        <v>1816757.6955800001</v>
      </c>
      <c r="O29" s="8"/>
    </row>
    <row r="30" spans="1:16" x14ac:dyDescent="0.25">
      <c r="A30" s="22" t="s">
        <v>41</v>
      </c>
      <c r="B30" s="23">
        <v>1340489.99342</v>
      </c>
      <c r="C30" s="23">
        <v>1406959.1835</v>
      </c>
      <c r="D30" s="23">
        <v>1475068.38145</v>
      </c>
      <c r="E30" s="23">
        <v>1762093.05327</v>
      </c>
      <c r="F30" s="23">
        <v>1479917.64087</v>
      </c>
      <c r="G30" s="23">
        <v>1661707.7619700001</v>
      </c>
      <c r="H30" s="23">
        <v>1802554.46835</v>
      </c>
      <c r="I30" s="23">
        <v>1725054.2871600001</v>
      </c>
      <c r="J30" s="23">
        <v>0</v>
      </c>
      <c r="K30" s="23">
        <v>0</v>
      </c>
      <c r="L30" s="23">
        <v>0</v>
      </c>
      <c r="M30" s="23">
        <v>0</v>
      </c>
      <c r="N30" s="24">
        <v>12653844.769990001</v>
      </c>
      <c r="O30" s="8"/>
    </row>
    <row r="31" spans="1:16" x14ac:dyDescent="0.25">
      <c r="A31" s="22" t="s">
        <v>42</v>
      </c>
      <c r="B31" s="23">
        <v>811853.14714000002</v>
      </c>
      <c r="C31" s="23">
        <v>879709.52683999995</v>
      </c>
      <c r="D31" s="23">
        <v>885168.20687999995</v>
      </c>
      <c r="E31" s="23">
        <v>1024528.89</v>
      </c>
      <c r="F31" s="23">
        <v>834403.41954000003</v>
      </c>
      <c r="G31" s="23">
        <v>917180.35048000002</v>
      </c>
      <c r="H31" s="23">
        <v>1025277.33521</v>
      </c>
      <c r="I31" s="23">
        <v>897934.24046</v>
      </c>
      <c r="J31" s="23">
        <v>0</v>
      </c>
      <c r="K31" s="23">
        <v>0</v>
      </c>
      <c r="L31" s="23">
        <v>0</v>
      </c>
      <c r="M31" s="23">
        <v>0</v>
      </c>
      <c r="N31" s="24">
        <v>7276055.1165500004</v>
      </c>
      <c r="O31" s="8"/>
    </row>
    <row r="32" spans="1:16" x14ac:dyDescent="0.25">
      <c r="A32" s="22" t="s">
        <v>43</v>
      </c>
      <c r="B32" s="23">
        <v>1072910.8591199999</v>
      </c>
      <c r="C32" s="23">
        <v>1096829.6646199999</v>
      </c>
      <c r="D32" s="23">
        <v>1133846.9098499999</v>
      </c>
      <c r="E32" s="23">
        <v>1361033.0710700001</v>
      </c>
      <c r="F32" s="23">
        <v>1176142.6333399999</v>
      </c>
      <c r="G32" s="23">
        <v>1361145.5207400001</v>
      </c>
      <c r="H32" s="23">
        <v>1404504.7412700001</v>
      </c>
      <c r="I32" s="23">
        <v>1310672.4442199999</v>
      </c>
      <c r="J32" s="23">
        <v>0</v>
      </c>
      <c r="K32" s="23">
        <v>0</v>
      </c>
      <c r="L32" s="23">
        <v>0</v>
      </c>
      <c r="M32" s="23">
        <v>0</v>
      </c>
      <c r="N32" s="24">
        <v>9917085.8442299999</v>
      </c>
      <c r="O32" s="8"/>
    </row>
    <row r="33" spans="1:16" x14ac:dyDescent="0.25">
      <c r="A33" s="22" t="s">
        <v>44</v>
      </c>
      <c r="B33" s="23">
        <v>1079063.1174699999</v>
      </c>
      <c r="C33" s="23">
        <v>1174741.88377</v>
      </c>
      <c r="D33" s="23">
        <v>1529235.3601500001</v>
      </c>
      <c r="E33" s="23">
        <v>1421803.1284399999</v>
      </c>
      <c r="F33" s="23">
        <v>1418284.54602</v>
      </c>
      <c r="G33" s="23">
        <v>1742917.6526200001</v>
      </c>
      <c r="H33" s="23">
        <v>1374194.51449</v>
      </c>
      <c r="I33" s="23">
        <v>1531222.7966700001</v>
      </c>
      <c r="J33" s="23">
        <v>0</v>
      </c>
      <c r="K33" s="23">
        <v>0</v>
      </c>
      <c r="L33" s="23">
        <v>0</v>
      </c>
      <c r="M33" s="23">
        <v>0</v>
      </c>
      <c r="N33" s="24">
        <v>11271462.99963</v>
      </c>
      <c r="O33" s="8"/>
    </row>
    <row r="34" spans="1:16" x14ac:dyDescent="0.25">
      <c r="A34" s="22" t="s">
        <v>45</v>
      </c>
      <c r="B34" s="23">
        <v>316660.93492999999</v>
      </c>
      <c r="C34" s="23">
        <v>330840.40227999998</v>
      </c>
      <c r="D34" s="23">
        <v>376083.66901000001</v>
      </c>
      <c r="E34" s="23">
        <v>424223.57066999999</v>
      </c>
      <c r="F34" s="23">
        <v>359687.24273</v>
      </c>
      <c r="G34" s="23">
        <v>418720.87494000001</v>
      </c>
      <c r="H34" s="23">
        <v>424410.77071999997</v>
      </c>
      <c r="I34" s="23">
        <v>376738.16853999998</v>
      </c>
      <c r="J34" s="23">
        <v>0</v>
      </c>
      <c r="K34" s="23">
        <v>0</v>
      </c>
      <c r="L34" s="23">
        <v>0</v>
      </c>
      <c r="M34" s="23">
        <v>0</v>
      </c>
      <c r="N34" s="24">
        <v>3027365.6338200001</v>
      </c>
      <c r="O34" s="8"/>
    </row>
    <row r="35" spans="1:16" x14ac:dyDescent="0.25">
      <c r="A35" s="22" t="s">
        <v>46</v>
      </c>
      <c r="B35" s="23">
        <v>483818.97527</v>
      </c>
      <c r="C35" s="23">
        <v>569646.94506000006</v>
      </c>
      <c r="D35" s="23">
        <v>361179.01319999999</v>
      </c>
      <c r="E35" s="23">
        <v>606000.68354</v>
      </c>
      <c r="F35" s="23">
        <v>443040.43479999999</v>
      </c>
      <c r="G35" s="23">
        <v>447147.99044000002</v>
      </c>
      <c r="H35" s="23">
        <v>801977.37644999998</v>
      </c>
      <c r="I35" s="23">
        <v>1638018.1877900001</v>
      </c>
      <c r="J35" s="23">
        <v>0</v>
      </c>
      <c r="K35" s="23">
        <v>0</v>
      </c>
      <c r="L35" s="23">
        <v>0</v>
      </c>
      <c r="M35" s="23">
        <v>0</v>
      </c>
      <c r="N35" s="24">
        <v>5350829.6065499997</v>
      </c>
      <c r="O35" s="8"/>
    </row>
    <row r="36" spans="1:16" ht="15" x14ac:dyDescent="0.25">
      <c r="A36" s="22" t="s">
        <v>47</v>
      </c>
      <c r="B36" s="23">
        <v>554338.01381000003</v>
      </c>
      <c r="C36" s="23">
        <v>552694.16009000002</v>
      </c>
      <c r="D36" s="23">
        <v>799795.11231</v>
      </c>
      <c r="E36" s="23">
        <v>962318.63098000002</v>
      </c>
      <c r="F36" s="23">
        <v>992061.54859000002</v>
      </c>
      <c r="G36" s="23">
        <v>802802.45875999995</v>
      </c>
      <c r="H36" s="23">
        <v>1122469.5309599999</v>
      </c>
      <c r="I36" s="23">
        <v>511369.03376999998</v>
      </c>
      <c r="J36" s="23">
        <v>0</v>
      </c>
      <c r="K36" s="23">
        <v>0</v>
      </c>
      <c r="L36" s="23">
        <v>0</v>
      </c>
      <c r="M36" s="23">
        <v>0</v>
      </c>
      <c r="N36" s="24">
        <v>6297848.4892699998</v>
      </c>
      <c r="O36" s="26"/>
      <c r="P36" s="27"/>
    </row>
    <row r="37" spans="1:16" ht="15" x14ac:dyDescent="0.25">
      <c r="A37" s="22" t="s">
        <v>48</v>
      </c>
      <c r="B37" s="23">
        <v>534417.09199999995</v>
      </c>
      <c r="C37" s="23">
        <v>609996.60080999997</v>
      </c>
      <c r="D37" s="23">
        <v>580904.51344000001</v>
      </c>
      <c r="E37" s="23">
        <v>675847.9399</v>
      </c>
      <c r="F37" s="23">
        <v>550297.90763000003</v>
      </c>
      <c r="G37" s="23">
        <v>638793.13274000003</v>
      </c>
      <c r="H37" s="23">
        <v>697037.64387999999</v>
      </c>
      <c r="I37" s="23">
        <v>574296.40671000001</v>
      </c>
      <c r="J37" s="23">
        <v>0</v>
      </c>
      <c r="K37" s="23">
        <v>0</v>
      </c>
      <c r="L37" s="23">
        <v>0</v>
      </c>
      <c r="M37" s="23">
        <v>0</v>
      </c>
      <c r="N37" s="24">
        <v>4861591.2371100001</v>
      </c>
      <c r="O37" s="26"/>
      <c r="P37" s="27"/>
    </row>
    <row r="38" spans="1:16" ht="15" x14ac:dyDescent="0.25">
      <c r="A38" s="22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4"/>
      <c r="O38" s="26"/>
      <c r="P38" s="27"/>
    </row>
    <row r="39" spans="1:16" ht="15" x14ac:dyDescent="0.25">
      <c r="A39" s="17" t="s">
        <v>49</v>
      </c>
      <c r="B39" s="30">
        <f t="shared" ref="B39:N39" si="8">B41</f>
        <v>518900.74560000002</v>
      </c>
      <c r="C39" s="30">
        <f t="shared" si="8"/>
        <v>474021.08072000003</v>
      </c>
      <c r="D39" s="30">
        <f t="shared" si="8"/>
        <v>571444.72149999999</v>
      </c>
      <c r="E39" s="30">
        <f t="shared" si="8"/>
        <v>675611.17920000001</v>
      </c>
      <c r="F39" s="30">
        <f t="shared" si="8"/>
        <v>501584.67605000001</v>
      </c>
      <c r="G39" s="30">
        <f t="shared" si="8"/>
        <v>692593.80128999997</v>
      </c>
      <c r="H39" s="30">
        <f t="shared" si="8"/>
        <v>644865.58565000002</v>
      </c>
      <c r="I39" s="30">
        <f t="shared" si="8"/>
        <v>650465.29960999999</v>
      </c>
      <c r="J39" s="30">
        <f t="shared" si="8"/>
        <v>0</v>
      </c>
      <c r="K39" s="30">
        <f t="shared" si="8"/>
        <v>0</v>
      </c>
      <c r="L39" s="30">
        <f t="shared" si="8"/>
        <v>0</v>
      </c>
      <c r="M39" s="30">
        <f t="shared" si="8"/>
        <v>0</v>
      </c>
      <c r="N39" s="19">
        <f t="shared" si="8"/>
        <v>4729487.0896199998</v>
      </c>
      <c r="O39" s="26"/>
      <c r="P39" s="27"/>
    </row>
    <row r="40" spans="1:16" ht="15" x14ac:dyDescent="0.25">
      <c r="A40" s="17" t="s">
        <v>50</v>
      </c>
      <c r="B40" s="18">
        <f t="shared" ref="B40:N40" si="9">B41</f>
        <v>518900.74560000002</v>
      </c>
      <c r="C40" s="18">
        <f t="shared" si="9"/>
        <v>474021.08072000003</v>
      </c>
      <c r="D40" s="18">
        <f t="shared" si="9"/>
        <v>571444.72149999999</v>
      </c>
      <c r="E40" s="18">
        <f t="shared" si="9"/>
        <v>675611.17920000001</v>
      </c>
      <c r="F40" s="18">
        <f t="shared" si="9"/>
        <v>501584.67605000001</v>
      </c>
      <c r="G40" s="18">
        <f t="shared" si="9"/>
        <v>692593.80128999997</v>
      </c>
      <c r="H40" s="18">
        <f t="shared" si="9"/>
        <v>644865.58565000002</v>
      </c>
      <c r="I40" s="18">
        <f t="shared" si="9"/>
        <v>650465.29960999999</v>
      </c>
      <c r="J40" s="18">
        <f t="shared" si="9"/>
        <v>0</v>
      </c>
      <c r="K40" s="18">
        <f t="shared" si="9"/>
        <v>0</v>
      </c>
      <c r="L40" s="18">
        <f t="shared" si="9"/>
        <v>0</v>
      </c>
      <c r="M40" s="18">
        <f t="shared" si="9"/>
        <v>0</v>
      </c>
      <c r="N40" s="19">
        <f t="shared" si="9"/>
        <v>4729487.0896199998</v>
      </c>
      <c r="O40" s="26"/>
      <c r="P40" s="27"/>
    </row>
    <row r="41" spans="1:16" ht="15.6" thickBot="1" x14ac:dyDescent="0.3">
      <c r="A41" s="22" t="s">
        <v>51</v>
      </c>
      <c r="B41" s="23">
        <v>518900.74560000002</v>
      </c>
      <c r="C41" s="23">
        <v>474021.08072000003</v>
      </c>
      <c r="D41" s="23">
        <v>571444.72149999999</v>
      </c>
      <c r="E41" s="23">
        <v>675611.17920000001</v>
      </c>
      <c r="F41" s="23">
        <v>501584.67605000001</v>
      </c>
      <c r="G41" s="23">
        <v>692593.80128999997</v>
      </c>
      <c r="H41" s="23">
        <v>644865.58565000002</v>
      </c>
      <c r="I41" s="23">
        <v>650465.29960999999</v>
      </c>
      <c r="J41" s="23">
        <v>0</v>
      </c>
      <c r="K41" s="23">
        <v>0</v>
      </c>
      <c r="L41" s="23">
        <v>0</v>
      </c>
      <c r="M41" s="23">
        <v>0</v>
      </c>
      <c r="N41" s="31">
        <v>4729487.0896199998</v>
      </c>
      <c r="O41" s="26"/>
      <c r="P41" s="27"/>
    </row>
    <row r="42" spans="1:16" ht="16.2" thickBot="1" x14ac:dyDescent="0.35">
      <c r="A42" s="32" t="s">
        <v>52</v>
      </c>
      <c r="B42" s="33">
        <f t="shared" ref="B42:N42" si="10">B5+B19+B39</f>
        <v>17606083.282389998</v>
      </c>
      <c r="C42" s="33">
        <f t="shared" si="10"/>
        <v>18529169.462019995</v>
      </c>
      <c r="D42" s="33">
        <f t="shared" si="10"/>
        <v>19504021.643459998</v>
      </c>
      <c r="E42" s="33">
        <f t="shared" si="10"/>
        <v>22185094.479320001</v>
      </c>
      <c r="F42" s="33">
        <f t="shared" si="10"/>
        <v>19346828.054970004</v>
      </c>
      <c r="G42" s="33">
        <f t="shared" si="10"/>
        <v>21761790.324150003</v>
      </c>
      <c r="H42" s="33">
        <f t="shared" si="10"/>
        <v>22028915.64068</v>
      </c>
      <c r="I42" s="33">
        <f t="shared" si="10"/>
        <v>20200170.595860004</v>
      </c>
      <c r="J42" s="33">
        <f t="shared" si="10"/>
        <v>0</v>
      </c>
      <c r="K42" s="33">
        <f t="shared" si="10"/>
        <v>0</v>
      </c>
      <c r="L42" s="33">
        <f t="shared" si="10"/>
        <v>0</v>
      </c>
      <c r="M42" s="33">
        <f t="shared" si="10"/>
        <v>0</v>
      </c>
      <c r="N42" s="33">
        <f t="shared" si="10"/>
        <v>161162073.48284999</v>
      </c>
      <c r="O42" s="34"/>
      <c r="P42" s="35"/>
    </row>
  </sheetData>
  <mergeCells count="2">
    <mergeCell ref="B1:M1"/>
    <mergeCell ref="A2:P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SEKTOR</vt:lpstr>
    </vt:vector>
  </TitlesOfParts>
  <Company>TIM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Ayşenur AKSOY</dc:creator>
  <cp:lastModifiedBy>Ayşenur AKSOY</cp:lastModifiedBy>
  <dcterms:created xsi:type="dcterms:W3CDTF">2026-09-03T08:55:22Z</dcterms:created>
  <dcterms:modified xsi:type="dcterms:W3CDTF">2026-09-03T08:55:27Z</dcterms:modified>
</cp:coreProperties>
</file>