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3275" windowHeight="7665" tabRatio="640" activeTab="0"/>
  </bookViews>
  <sheets>
    <sheet name="SEKTÖR" sheetId="1" r:id="rId1"/>
    <sheet name="GENEL 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4-2005 AYLIK İHR" sheetId="12" r:id="rId12"/>
  </sheets>
  <definedNames/>
  <calcPr fullCalcOnLoad="1"/>
</workbook>
</file>

<file path=xl/sharedStrings.xml><?xml version="1.0" encoding="utf-8"?>
<sst xmlns="http://schemas.openxmlformats.org/spreadsheetml/2006/main" count="212" uniqueCount="144">
  <si>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</si>
  <si>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</si>
  <si>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</si>
  <si>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</si>
  <si>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</si>
  <si>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</si>
  <si>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</si>
  <si>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</si>
  <si>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</si>
  <si>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</si>
  <si>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</si>
  <si>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</si>
  <si>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</si>
  <si>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</si>
  <si>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</si>
  <si>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</si>
  <si>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</si>
  <si>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</si>
  <si>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</si>
  <si>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</si>
  <si>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</si>
  <si>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</si>
  <si>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</si>
  <si>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</si>
  <si>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İHRACATÇI  BİRLİKLERİ  İHRACAT  KAYIT  RAKAMLARI -1000 $   (GENEL  SEKRETERLİKLER  BAZINDA)</t>
  </si>
  <si>
    <t>TOPLAM</t>
  </si>
  <si>
    <t>KİMYEVİ MAD.*</t>
  </si>
  <si>
    <t>HUBUBAT*</t>
  </si>
  <si>
    <t>YAŞ MEYVE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</si>
  <si>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</si>
  <si>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</si>
  <si>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</si>
  <si>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</si>
  <si>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</si>
  <si>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</si>
  <si>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</si>
  <si>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</si>
  <si>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</si>
  <si>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TEK.VE HAM.*</t>
  </si>
  <si>
    <t>DERİ VE MAM.*</t>
  </si>
  <si>
    <t>HALI*</t>
  </si>
  <si>
    <t>KONFEKSİYON*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</si>
  <si>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</si>
  <si>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</si>
  <si>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</si>
  <si>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</si>
  <si>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</si>
  <si>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</si>
  <si>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</si>
  <si>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</si>
  <si>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</si>
  <si>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</si>
  <si>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</si>
  <si>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</si>
  <si>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</si>
  <si>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</si>
  <si>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 xml:space="preserve">MAKİNE </t>
  </si>
  <si>
    <t>MADEN</t>
  </si>
  <si>
    <t>AĞAÇ ÜRÜNLERİ</t>
  </si>
  <si>
    <t>CANLI HAYVAN</t>
  </si>
  <si>
    <t>GENEL İHRACAT</t>
  </si>
  <si>
    <t>Değişim    (04/05)</t>
  </si>
  <si>
    <t xml:space="preserve"> Pay(05)  (%)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</si>
  <si>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</si>
  <si>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</si>
  <si>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</si>
  <si>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</si>
  <si>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</si>
  <si>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</si>
  <si>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</si>
  <si>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</si>
  <si>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</si>
  <si>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</si>
  <si>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</si>
  <si>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</si>
  <si>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</si>
  <si>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</si>
  <si>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</si>
  <si>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</si>
  <si>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</si>
  <si>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</si>
  <si>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</si>
  <si>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</si>
  <si>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</si>
  <si>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</si>
  <si>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</si>
  <si>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</si>
  <si>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</si>
  <si>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</si>
  <si>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</si>
  <si>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</si>
  <si>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</si>
  <si>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</si>
  <si>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</si>
  <si>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</si>
  <si>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</si>
  <si>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</si>
  <si>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</si>
  <si>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Değerli Maden ve Mücevherat</t>
  </si>
  <si>
    <t>İHRACATIMIZDA İLK 20 ÜLKE (1000 $)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</si>
  <si>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</si>
  <si>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</si>
  <si>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</si>
  <si>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</si>
  <si>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</si>
  <si>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</si>
  <si>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</si>
  <si>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</si>
  <si>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</si>
  <si>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</si>
  <si>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</si>
  <si>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</si>
  <si>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</si>
  <si>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</si>
  <si>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SUUDI ARABISTAN</t>
  </si>
  <si>
    <t>POLONYA</t>
  </si>
  <si>
    <t>İLK 20 TOPLAM</t>
  </si>
  <si>
    <t>GNL TOPLAM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</si>
  <si>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</si>
  <si>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</si>
  <si>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</si>
  <si>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</si>
  <si>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</si>
  <si>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NOT:RAKAMLAR KAYNAK GÖSTERİLMEDEN KULLANILAMAZ.</t>
  </si>
  <si>
    <t>NOT: RAKAMLAR İHRACATÇI BİRLİKLERİ TARAFINDAN KAYDA ALINAN RAKAMLARI GÖSTERMEKTEDİR.</t>
  </si>
  <si>
    <t xml:space="preserve">        FİİLİ İHRACATI GÖSTERMEZ.</t>
  </si>
  <si>
    <t>İRAN (İSLAM CUM.)</t>
  </si>
  <si>
    <t>UKRAYNA</t>
  </si>
  <si>
    <t>B. KİMYEVİ MADDELER</t>
  </si>
  <si>
    <t>CEZAYİR</t>
  </si>
  <si>
    <t xml:space="preserve"> </t>
  </si>
  <si>
    <t>DEĞERLİ MADEN</t>
  </si>
  <si>
    <t>AĞUSTOS</t>
  </si>
  <si>
    <t>KURU MEYVE</t>
  </si>
  <si>
    <t>I. TARIM SEKTÖRÜ*</t>
  </si>
  <si>
    <t>II. SANAYİ SEKTÖRÜ*</t>
  </si>
  <si>
    <t>III. MADEN SEKTÖRÜ*</t>
  </si>
  <si>
    <t xml:space="preserve">SEKTÖREL BAZDA İHRACAT KAYIT RAKAMLARI -1000 $   </t>
  </si>
  <si>
    <t xml:space="preserve">1 OCAK - 31 ARALIK </t>
  </si>
  <si>
    <t>UIB</t>
  </si>
  <si>
    <t>İNGİLTERE</t>
  </si>
  <si>
    <t>ABD</t>
  </si>
  <si>
    <t xml:space="preserve">RUSYA </t>
  </si>
  <si>
    <t>ARALIK 2005 İHRACAT KAYIT RAKAMLARI</t>
  </si>
</sst>
</file>

<file path=xl/styles.xml><?xml version="1.0" encoding="utf-8"?>
<styleSheet xmlns="http://schemas.openxmlformats.org/spreadsheetml/2006/main">
  <numFmts count="5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4.75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sz val="11.75"/>
      <name val="Arial Tur"/>
      <family val="0"/>
    </font>
    <font>
      <b/>
      <sz val="11.75"/>
      <name val="Arial Tur"/>
      <family val="0"/>
    </font>
    <font>
      <sz val="9.75"/>
      <name val="Arial Tur"/>
      <family val="0"/>
    </font>
    <font>
      <sz val="8.5"/>
      <name val="Arial Tur"/>
      <family val="0"/>
    </font>
    <font>
      <b/>
      <sz val="11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5"/>
      <name val="Arial Tur"/>
      <family val="0"/>
    </font>
    <font>
      <sz val="9.25"/>
      <name val="Arial Tur"/>
      <family val="0"/>
    </font>
    <font>
      <sz val="11.25"/>
      <name val="Arial Tur"/>
      <family val="0"/>
    </font>
    <font>
      <b/>
      <sz val="10.75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sz val="11"/>
      <name val="Arial Tur"/>
      <family val="0"/>
    </font>
    <font>
      <b/>
      <sz val="20"/>
      <name val="Arial"/>
      <family val="2"/>
    </font>
    <font>
      <b/>
      <sz val="11"/>
      <color indexed="12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2" fillId="0" borderId="0" xfId="15" applyFont="1" applyFill="1" applyBorder="1" applyAlignment="1">
      <alignment/>
    </xf>
    <xf numFmtId="0" fontId="0" fillId="0" borderId="11" xfId="0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8" xfId="0" applyFont="1" applyBorder="1" applyAlignment="1">
      <alignment/>
    </xf>
    <xf numFmtId="172" fontId="13" fillId="0" borderId="13" xfId="15" applyNumberFormat="1" applyFont="1" applyFill="1" applyBorder="1" applyAlignment="1">
      <alignment horizontal="right"/>
    </xf>
    <xf numFmtId="172" fontId="14" fillId="0" borderId="14" xfId="0" applyNumberFormat="1" applyFont="1" applyFill="1" applyBorder="1" applyAlignment="1">
      <alignment/>
    </xf>
    <xf numFmtId="173" fontId="14" fillId="0" borderId="13" xfId="15" applyNumberFormat="1" applyFont="1" applyFill="1" applyBorder="1" applyAlignment="1">
      <alignment/>
    </xf>
    <xf numFmtId="180" fontId="13" fillId="0" borderId="13" xfId="0" applyNumberFormat="1" applyFont="1" applyFill="1" applyBorder="1" applyAlignment="1">
      <alignment horizontal="center"/>
    </xf>
    <xf numFmtId="172" fontId="14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43" fontId="0" fillId="0" borderId="0" xfId="15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/>
    </xf>
    <xf numFmtId="49" fontId="20" fillId="2" borderId="18" xfId="0" applyNumberFormat="1" applyFont="1" applyFill="1" applyBorder="1" applyAlignment="1">
      <alignment horizontal="center"/>
    </xf>
    <xf numFmtId="49" fontId="20" fillId="2" borderId="19" xfId="0" applyNumberFormat="1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2" borderId="7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0" fontId="23" fillId="2" borderId="7" xfId="0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3" fontId="24" fillId="2" borderId="0" xfId="0" applyNumberFormat="1" applyFont="1" applyFill="1" applyBorder="1" applyAlignment="1">
      <alignment/>
    </xf>
    <xf numFmtId="0" fontId="25" fillId="2" borderId="21" xfId="0" applyFont="1" applyFill="1" applyBorder="1" applyAlignment="1">
      <alignment horizontal="center"/>
    </xf>
    <xf numFmtId="3" fontId="25" fillId="2" borderId="22" xfId="0" applyNumberFormat="1" applyFont="1" applyFill="1" applyBorder="1" applyAlignment="1">
      <alignment/>
    </xf>
    <xf numFmtId="0" fontId="24" fillId="2" borderId="7" xfId="0" applyFont="1" applyFill="1" applyBorder="1" applyAlignment="1">
      <alignment/>
    </xf>
    <xf numFmtId="49" fontId="2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14" fillId="0" borderId="13" xfId="15" applyNumberFormat="1" applyFont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30" fillId="4" borderId="16" xfId="0" applyNumberFormat="1" applyFont="1" applyFill="1" applyBorder="1" applyAlignment="1">
      <alignment/>
    </xf>
    <xf numFmtId="3" fontId="31" fillId="4" borderId="16" xfId="0" applyNumberFormat="1" applyFont="1" applyFill="1" applyBorder="1" applyAlignment="1">
      <alignment/>
    </xf>
    <xf numFmtId="4" fontId="31" fillId="4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19" fillId="0" borderId="1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9" fillId="5" borderId="16" xfId="0" applyNumberFormat="1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3" fontId="22" fillId="2" borderId="24" xfId="0" applyNumberFormat="1" applyFont="1" applyFill="1" applyBorder="1" applyAlignment="1">
      <alignment horizontal="right"/>
    </xf>
    <xf numFmtId="3" fontId="23" fillId="2" borderId="24" xfId="0" applyNumberFormat="1" applyFont="1" applyFill="1" applyBorder="1" applyAlignment="1">
      <alignment/>
    </xf>
    <xf numFmtId="3" fontId="24" fillId="2" borderId="24" xfId="0" applyNumberFormat="1" applyFont="1" applyFill="1" applyBorder="1" applyAlignment="1">
      <alignment/>
    </xf>
    <xf numFmtId="3" fontId="25" fillId="2" borderId="25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3" fontId="59" fillId="2" borderId="0" xfId="0" applyNumberFormat="1" applyFont="1" applyFill="1" applyBorder="1" applyAlignment="1">
      <alignment/>
    </xf>
    <xf numFmtId="3" fontId="59" fillId="2" borderId="2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3" fontId="8" fillId="3" borderId="27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172" fontId="13" fillId="0" borderId="27" xfId="15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3" fontId="14" fillId="0" borderId="27" xfId="15" applyNumberFormat="1" applyFont="1" applyBorder="1" applyAlignment="1">
      <alignment horizontal="right"/>
    </xf>
    <xf numFmtId="173" fontId="14" fillId="0" borderId="28" xfId="15" applyNumberFormat="1" applyFont="1" applyFill="1" applyBorder="1" applyAlignment="1">
      <alignment/>
    </xf>
    <xf numFmtId="173" fontId="12" fillId="0" borderId="13" xfId="15" applyNumberFormat="1" applyFont="1" applyFill="1" applyBorder="1" applyAlignment="1">
      <alignment/>
    </xf>
    <xf numFmtId="180" fontId="13" fillId="0" borderId="27" xfId="0" applyNumberFormat="1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8" xfId="0" applyFont="1" applyBorder="1" applyAlignment="1">
      <alignment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" fontId="3" fillId="0" borderId="3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3" fontId="17" fillId="6" borderId="9" xfId="0" applyNumberFormat="1" applyFont="1" applyFill="1" applyBorder="1" applyAlignment="1">
      <alignment horizontal="center" vertical="center"/>
    </xf>
    <xf numFmtId="3" fontId="17" fillId="6" borderId="42" xfId="0" applyNumberFormat="1" applyFont="1" applyFill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3" fontId="17" fillId="6" borderId="45" xfId="0" applyNumberFormat="1" applyFont="1" applyFill="1" applyBorder="1" applyAlignment="1">
      <alignment horizontal="center" vertical="center"/>
    </xf>
    <xf numFmtId="3" fontId="17" fillId="6" borderId="46" xfId="0" applyNumberFormat="1" applyFont="1" applyFill="1" applyBorder="1" applyAlignment="1">
      <alignment horizontal="center" vertical="center"/>
    </xf>
    <xf numFmtId="3" fontId="17" fillId="6" borderId="37" xfId="0" applyNumberFormat="1" applyFont="1" applyFill="1" applyBorder="1" applyAlignment="1">
      <alignment horizontal="center" vertical="center"/>
    </xf>
    <xf numFmtId="3" fontId="17" fillId="6" borderId="4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İHR'!$C$26:$N$26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İHR'!$C$27:$N$27</c:f>
              <c:numCache>
                <c:ptCount val="12"/>
                <c:pt idx="0">
                  <c:v>4274158</c:v>
                </c:pt>
                <c:pt idx="1">
                  <c:v>4886287</c:v>
                </c:pt>
                <c:pt idx="2">
                  <c:v>5689934</c:v>
                </c:pt>
                <c:pt idx="3">
                  <c:v>5283789</c:v>
                </c:pt>
                <c:pt idx="4">
                  <c:v>5122656</c:v>
                </c:pt>
                <c:pt idx="5">
                  <c:v>5151561</c:v>
                </c:pt>
                <c:pt idx="6">
                  <c:v>4895355</c:v>
                </c:pt>
                <c:pt idx="7">
                  <c:v>4706868</c:v>
                </c:pt>
                <c:pt idx="8">
                  <c:v>5656900</c:v>
                </c:pt>
                <c:pt idx="9">
                  <c:v>5441217</c:v>
                </c:pt>
                <c:pt idx="10">
                  <c:v>4989983</c:v>
                </c:pt>
                <c:pt idx="11">
                  <c:v>6145032</c:v>
                </c:pt>
              </c:numCache>
            </c:numRef>
          </c:val>
          <c:smooth val="0"/>
        </c:ser>
        <c:marker val="1"/>
        <c:axId val="65311848"/>
        <c:axId val="50935721"/>
      </c:line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5721"/>
        <c:crosses val="autoZero"/>
        <c:auto val="1"/>
        <c:lblOffset val="100"/>
        <c:noMultiLvlLbl val="0"/>
      </c:catAx>
      <c:valAx>
        <c:axId val="5093572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118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25"/>
          <c:w val="0.92175"/>
          <c:h val="0.874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İHR'!$C$14:$N$14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İHR'!$C$15:$N$15</c:f>
              <c:numCache>
                <c:ptCount val="12"/>
                <c:pt idx="0">
                  <c:v>88779</c:v>
                </c:pt>
                <c:pt idx="1">
                  <c:v>96605</c:v>
                </c:pt>
                <c:pt idx="2">
                  <c:v>115302</c:v>
                </c:pt>
                <c:pt idx="3">
                  <c:v>112505</c:v>
                </c:pt>
                <c:pt idx="4">
                  <c:v>114760</c:v>
                </c:pt>
                <c:pt idx="5">
                  <c:v>127565</c:v>
                </c:pt>
                <c:pt idx="6">
                  <c:v>141101</c:v>
                </c:pt>
                <c:pt idx="7">
                  <c:v>94049</c:v>
                </c:pt>
                <c:pt idx="8">
                  <c:v>403330</c:v>
                </c:pt>
                <c:pt idx="9">
                  <c:v>263816</c:v>
                </c:pt>
                <c:pt idx="10">
                  <c:v>208075</c:v>
                </c:pt>
                <c:pt idx="11">
                  <c:v>163100</c:v>
                </c:pt>
              </c:numCache>
            </c:numRef>
          </c:val>
          <c:smooth val="0"/>
        </c:ser>
        <c:marker val="1"/>
        <c:axId val="12571074"/>
        <c:axId val="46030803"/>
      </c:line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30803"/>
        <c:crosses val="autoZero"/>
        <c:auto val="1"/>
        <c:lblOffset val="100"/>
        <c:noMultiLvlLbl val="0"/>
      </c:catAx>
      <c:valAx>
        <c:axId val="46030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710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75"/>
          <c:w val="0.92175"/>
          <c:h val="0.87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İHR'!$C$16:$N$16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İHR'!$C$17:$N$17</c:f>
              <c:numCache>
                <c:ptCount val="12"/>
                <c:pt idx="0">
                  <c:v>27611</c:v>
                </c:pt>
                <c:pt idx="1">
                  <c:v>30592</c:v>
                </c:pt>
                <c:pt idx="2">
                  <c:v>33409</c:v>
                </c:pt>
                <c:pt idx="3">
                  <c:v>22170</c:v>
                </c:pt>
                <c:pt idx="4">
                  <c:v>28365</c:v>
                </c:pt>
                <c:pt idx="5">
                  <c:v>22814</c:v>
                </c:pt>
                <c:pt idx="6">
                  <c:v>20148</c:v>
                </c:pt>
                <c:pt idx="7">
                  <c:v>17037</c:v>
                </c:pt>
                <c:pt idx="8">
                  <c:v>27831</c:v>
                </c:pt>
                <c:pt idx="9">
                  <c:v>33242</c:v>
                </c:pt>
                <c:pt idx="10">
                  <c:v>19487</c:v>
                </c:pt>
                <c:pt idx="11">
                  <c:v>24770</c:v>
                </c:pt>
              </c:numCache>
            </c:numRef>
          </c:val>
          <c:smooth val="0"/>
        </c:ser>
        <c:marker val="1"/>
        <c:axId val="11624044"/>
        <c:axId val="37507533"/>
      </c:line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07533"/>
        <c:crosses val="autoZero"/>
        <c:auto val="1"/>
        <c:lblOffset val="100"/>
        <c:noMultiLvlLbl val="0"/>
      </c:catAx>
      <c:valAx>
        <c:axId val="3750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624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15"/>
          <c:w val="0.921"/>
          <c:h val="0.868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İHR'!$C$18:$N$18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İHR'!$C$19:$N$19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marker val="1"/>
        <c:axId val="2023478"/>
        <c:axId val="18211303"/>
      </c:lineChart>
      <c:catAx>
        <c:axId val="202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11303"/>
        <c:crosses val="autoZero"/>
        <c:auto val="1"/>
        <c:lblOffset val="100"/>
        <c:noMultiLvlLbl val="0"/>
      </c:catAx>
      <c:valAx>
        <c:axId val="18211303"/>
        <c:scaling>
          <c:orientation val="minMax"/>
          <c:max val="1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34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9"/>
          <c:w val="0.95825"/>
          <c:h val="0.901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İHR'!$C$20:$N$20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İHR'!$C$21:$N$21</c:f>
              <c:numCache>
                <c:ptCount val="12"/>
                <c:pt idx="0">
                  <c:v>2475</c:v>
                </c:pt>
                <c:pt idx="1">
                  <c:v>3675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2191</c:v>
                </c:pt>
                <c:pt idx="11">
                  <c:v>2593</c:v>
                </c:pt>
              </c:numCache>
            </c:numRef>
          </c:val>
          <c:smooth val="0"/>
        </c:ser>
        <c:marker val="1"/>
        <c:axId val="29684000"/>
        <c:axId val="65829409"/>
      </c:lineChart>
      <c:catAx>
        <c:axId val="2968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5829409"/>
        <c:crosses val="autoZero"/>
        <c:auto val="1"/>
        <c:lblOffset val="100"/>
        <c:noMultiLvlLbl val="0"/>
      </c:catAx>
      <c:valAx>
        <c:axId val="65829409"/>
        <c:scaling>
          <c:orientation val="minMax"/>
          <c:max val="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9684000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975"/>
          <c:w val="0.942"/>
          <c:h val="0.81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İHR'!$C$22:$N$22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İHR'!$C$23:$N$23</c:f>
              <c:numCache>
                <c:ptCount val="12"/>
                <c:pt idx="0">
                  <c:v>33027</c:v>
                </c:pt>
                <c:pt idx="1">
                  <c:v>35578</c:v>
                </c:pt>
                <c:pt idx="2">
                  <c:v>29242</c:v>
                </c:pt>
                <c:pt idx="3">
                  <c:v>29083</c:v>
                </c:pt>
                <c:pt idx="4">
                  <c:v>27105</c:v>
                </c:pt>
                <c:pt idx="5">
                  <c:v>28656</c:v>
                </c:pt>
                <c:pt idx="6">
                  <c:v>28609</c:v>
                </c:pt>
                <c:pt idx="7">
                  <c:v>34414</c:v>
                </c:pt>
                <c:pt idx="8">
                  <c:v>57304</c:v>
                </c:pt>
                <c:pt idx="9">
                  <c:v>48111</c:v>
                </c:pt>
                <c:pt idx="10">
                  <c:v>29903</c:v>
                </c:pt>
                <c:pt idx="11">
                  <c:v>31910</c:v>
                </c:pt>
              </c:numCache>
            </c:numRef>
          </c:val>
          <c:smooth val="0"/>
        </c:ser>
        <c:marker val="1"/>
        <c:axId val="55593770"/>
        <c:axId val="30581883"/>
      </c:line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581883"/>
        <c:crosses val="autoZero"/>
        <c:auto val="1"/>
        <c:lblOffset val="100"/>
        <c:noMultiLvlLbl val="0"/>
      </c:catAx>
      <c:valAx>
        <c:axId val="30581883"/>
        <c:scaling>
          <c:orientation val="minMax"/>
          <c:max val="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5937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825"/>
          <c:w val="0.92925"/>
          <c:h val="0.88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İHR'!$C$24:$N$24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İHR'!$C$25:$N$25</c:f>
              <c:numCache>
                <c:ptCount val="12"/>
                <c:pt idx="0">
                  <c:v>116191</c:v>
                </c:pt>
                <c:pt idx="1">
                  <c:v>127835</c:v>
                </c:pt>
                <c:pt idx="2">
                  <c:v>149772</c:v>
                </c:pt>
                <c:pt idx="3">
                  <c:v>140115</c:v>
                </c:pt>
                <c:pt idx="4">
                  <c:v>144865</c:v>
                </c:pt>
                <c:pt idx="5">
                  <c:v>148079</c:v>
                </c:pt>
                <c:pt idx="6">
                  <c:v>133868</c:v>
                </c:pt>
                <c:pt idx="7">
                  <c:v>148990</c:v>
                </c:pt>
                <c:pt idx="8">
                  <c:v>158208</c:v>
                </c:pt>
                <c:pt idx="9">
                  <c:v>149709</c:v>
                </c:pt>
                <c:pt idx="10">
                  <c:v>141632</c:v>
                </c:pt>
                <c:pt idx="11">
                  <c:v>168090</c:v>
                </c:pt>
              </c:numCache>
            </c:numRef>
          </c:val>
          <c:smooth val="0"/>
        </c:ser>
        <c:marker val="1"/>
        <c:axId val="6801492"/>
        <c:axId val="61213429"/>
      </c:lineChart>
      <c:catAx>
        <c:axId val="680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1213429"/>
        <c:crosses val="autoZero"/>
        <c:auto val="1"/>
        <c:lblOffset val="100"/>
        <c:noMultiLvlLbl val="0"/>
      </c:catAx>
      <c:valAx>
        <c:axId val="61213429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8014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625"/>
          <c:w val="0.92875"/>
          <c:h val="0.810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İHR'!$C$28:$N$28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İHR'!$C$29:$N$29</c:f>
              <c:numCache>
                <c:ptCount val="12"/>
                <c:pt idx="0">
                  <c:v>340545</c:v>
                </c:pt>
                <c:pt idx="1">
                  <c:v>384961</c:v>
                </c:pt>
                <c:pt idx="2">
                  <c:v>463806</c:v>
                </c:pt>
                <c:pt idx="3">
                  <c:v>437983</c:v>
                </c:pt>
                <c:pt idx="4">
                  <c:v>412168</c:v>
                </c:pt>
                <c:pt idx="5">
                  <c:v>400652</c:v>
                </c:pt>
                <c:pt idx="6">
                  <c:v>364373</c:v>
                </c:pt>
                <c:pt idx="7">
                  <c:v>369091</c:v>
                </c:pt>
                <c:pt idx="8">
                  <c:v>435139</c:v>
                </c:pt>
                <c:pt idx="9">
                  <c:v>434046</c:v>
                </c:pt>
                <c:pt idx="10">
                  <c:v>388288</c:v>
                </c:pt>
                <c:pt idx="11">
                  <c:v>430236</c:v>
                </c:pt>
              </c:numCache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499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5"/>
          <c:w val="0.923"/>
          <c:h val="0.821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İHR'!$C$30:$N$30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İHR'!$C$31:$N$31</c:f>
              <c:numCache>
                <c:ptCount val="12"/>
                <c:pt idx="0">
                  <c:v>47007</c:v>
                </c:pt>
                <c:pt idx="1">
                  <c:v>63953</c:v>
                </c:pt>
                <c:pt idx="2">
                  <c:v>75072</c:v>
                </c:pt>
                <c:pt idx="3">
                  <c:v>57821</c:v>
                </c:pt>
                <c:pt idx="4">
                  <c:v>57459</c:v>
                </c:pt>
                <c:pt idx="5">
                  <c:v>78271</c:v>
                </c:pt>
                <c:pt idx="6">
                  <c:v>91519</c:v>
                </c:pt>
                <c:pt idx="7">
                  <c:v>106101</c:v>
                </c:pt>
                <c:pt idx="8">
                  <c:v>121012</c:v>
                </c:pt>
                <c:pt idx="9">
                  <c:v>111011</c:v>
                </c:pt>
                <c:pt idx="10">
                  <c:v>102154</c:v>
                </c:pt>
                <c:pt idx="11">
                  <c:v>105792</c:v>
                </c:pt>
              </c:numCache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66313"/>
        <c:crosses val="autoZero"/>
        <c:auto val="1"/>
        <c:lblOffset val="100"/>
        <c:noMultiLvlLbl val="0"/>
      </c:catAx>
      <c:valAx>
        <c:axId val="4186631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3041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"/>
          <c:w val="0.923"/>
          <c:h val="0.827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İHR'!$C$32:$N$32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İHR'!$C$33:$N$33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45839</c:v>
                </c:pt>
                <c:pt idx="7">
                  <c:v>54589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73382</c:v>
                </c:pt>
              </c:numCache>
            </c:numRef>
          </c:val>
          <c:smooth val="0"/>
        </c:ser>
        <c:marker val="1"/>
        <c:axId val="41252498"/>
        <c:axId val="35728163"/>
      </c:line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28163"/>
        <c:crosses val="autoZero"/>
        <c:auto val="1"/>
        <c:lblOffset val="100"/>
        <c:noMultiLvlLbl val="0"/>
      </c:catAx>
      <c:valAx>
        <c:axId val="3572816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2524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25"/>
          <c:w val="0.933"/>
          <c:h val="0.861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İHR'!$C$34:$N$34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İHR'!$C$35:$N$35</c:f>
              <c:numCache>
                <c:ptCount val="12"/>
                <c:pt idx="0">
                  <c:v>430037</c:v>
                </c:pt>
                <c:pt idx="1">
                  <c:v>446550</c:v>
                </c:pt>
                <c:pt idx="2">
                  <c:v>570327</c:v>
                </c:pt>
                <c:pt idx="3">
                  <c:v>544975</c:v>
                </c:pt>
                <c:pt idx="4">
                  <c:v>510846</c:v>
                </c:pt>
                <c:pt idx="5">
                  <c:v>564511</c:v>
                </c:pt>
                <c:pt idx="6">
                  <c:v>555525</c:v>
                </c:pt>
                <c:pt idx="7">
                  <c:v>584113</c:v>
                </c:pt>
                <c:pt idx="8">
                  <c:v>679771</c:v>
                </c:pt>
                <c:pt idx="9">
                  <c:v>615901</c:v>
                </c:pt>
                <c:pt idx="10">
                  <c:v>595165</c:v>
                </c:pt>
                <c:pt idx="11">
                  <c:v>652627</c:v>
                </c:pt>
              </c:numCache>
            </c:numRef>
          </c:val>
          <c:smooth val="0"/>
        </c:ser>
        <c:marker val="1"/>
        <c:axId val="53118012"/>
        <c:axId val="8300061"/>
      </c:line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0061"/>
        <c:crosses val="autoZero"/>
        <c:auto val="1"/>
        <c:lblOffset val="100"/>
        <c:noMultiLvlLbl val="0"/>
      </c:catAx>
      <c:valAx>
        <c:axId val="8300061"/>
        <c:scaling>
          <c:orientation val="minMax"/>
          <c:max val="7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180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İHR'!$C$52:$N$52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İHR'!$C$53:$N$53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55768306"/>
        <c:axId val="32152707"/>
      </c:line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52707"/>
        <c:crosses val="autoZero"/>
        <c:auto val="1"/>
        <c:lblOffset val="100"/>
        <c:noMultiLvlLbl val="0"/>
      </c:catAx>
      <c:valAx>
        <c:axId val="32152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7683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075"/>
          <c:w val="0.93925"/>
          <c:h val="0.87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İHR'!$C$42:$N$42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İHR'!$C$43:$N$43</c:f>
              <c:numCache>
                <c:ptCount val="12"/>
                <c:pt idx="0">
                  <c:v>165028</c:v>
                </c:pt>
                <c:pt idx="1">
                  <c:v>186911</c:v>
                </c:pt>
                <c:pt idx="2">
                  <c:v>245174</c:v>
                </c:pt>
                <c:pt idx="3">
                  <c:v>231708</c:v>
                </c:pt>
                <c:pt idx="4">
                  <c:v>230441</c:v>
                </c:pt>
                <c:pt idx="5">
                  <c:v>234377</c:v>
                </c:pt>
                <c:pt idx="6">
                  <c:v>223474</c:v>
                </c:pt>
                <c:pt idx="7">
                  <c:v>215522</c:v>
                </c:pt>
                <c:pt idx="8">
                  <c:v>232731</c:v>
                </c:pt>
                <c:pt idx="9">
                  <c:v>228780</c:v>
                </c:pt>
                <c:pt idx="10">
                  <c:v>195424</c:v>
                </c:pt>
                <c:pt idx="11">
                  <c:v>276490</c:v>
                </c:pt>
              </c:numCache>
            </c:numRef>
          </c:val>
          <c:smooth val="0"/>
        </c:ser>
        <c:marker val="1"/>
        <c:axId val="7591686"/>
        <c:axId val="1216311"/>
      </c:lineChart>
      <c:catAx>
        <c:axId val="759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  <c:max val="35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9168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4225"/>
          <c:h val="0.833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İHR'!$C$38:$N$38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İHR'!$C$39:$N$39</c:f>
              <c:numCache>
                <c:ptCount val="12"/>
                <c:pt idx="0">
                  <c:v>949081</c:v>
                </c:pt>
                <c:pt idx="1">
                  <c:v>1106265</c:v>
                </c:pt>
                <c:pt idx="2">
                  <c:v>1261804</c:v>
                </c:pt>
                <c:pt idx="3">
                  <c:v>1120028</c:v>
                </c:pt>
                <c:pt idx="4">
                  <c:v>1181817</c:v>
                </c:pt>
                <c:pt idx="5">
                  <c:v>1071684</c:v>
                </c:pt>
                <c:pt idx="6">
                  <c:v>1027412</c:v>
                </c:pt>
                <c:pt idx="7">
                  <c:v>719113</c:v>
                </c:pt>
                <c:pt idx="8">
                  <c:v>1189614</c:v>
                </c:pt>
                <c:pt idx="9">
                  <c:v>1133501</c:v>
                </c:pt>
                <c:pt idx="10">
                  <c:v>962377</c:v>
                </c:pt>
                <c:pt idx="11">
                  <c:v>1336768</c:v>
                </c:pt>
              </c:numCache>
            </c:numRef>
          </c:val>
          <c:smooth val="0"/>
        </c:ser>
        <c:marker val="1"/>
        <c:axId val="10946800"/>
        <c:axId val="31412337"/>
      </c:lineChart>
      <c:catAx>
        <c:axId val="1094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  <c:max val="1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946800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575"/>
          <c:w val="0.9"/>
          <c:h val="0.864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İHR'!$C$40:$N$40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İHR'!$C$41:$N$41</c:f>
              <c:numCache>
                <c:ptCount val="12"/>
                <c:pt idx="0">
                  <c:v>385159</c:v>
                </c:pt>
                <c:pt idx="1">
                  <c:v>494256</c:v>
                </c:pt>
                <c:pt idx="2">
                  <c:v>622938</c:v>
                </c:pt>
                <c:pt idx="3">
                  <c:v>588902</c:v>
                </c:pt>
                <c:pt idx="4">
                  <c:v>514582</c:v>
                </c:pt>
                <c:pt idx="5">
                  <c:v>518393</c:v>
                </c:pt>
                <c:pt idx="6">
                  <c:v>495693</c:v>
                </c:pt>
                <c:pt idx="7">
                  <c:v>567725</c:v>
                </c:pt>
                <c:pt idx="8">
                  <c:v>650113</c:v>
                </c:pt>
                <c:pt idx="9">
                  <c:v>681052</c:v>
                </c:pt>
                <c:pt idx="10">
                  <c:v>659236</c:v>
                </c:pt>
                <c:pt idx="11">
                  <c:v>785979</c:v>
                </c:pt>
              </c:numCache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755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5"/>
          <c:w val="0.948"/>
          <c:h val="0.8387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İHR'!$C$36:$N$36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İHR'!$C$37:$N$37</c:f>
              <c:numCache>
                <c:ptCount val="12"/>
                <c:pt idx="0">
                  <c:v>1073887</c:v>
                </c:pt>
                <c:pt idx="1">
                  <c:v>1154788</c:v>
                </c:pt>
                <c:pt idx="2">
                  <c:v>1282313</c:v>
                </c:pt>
                <c:pt idx="3">
                  <c:v>1139412</c:v>
                </c:pt>
                <c:pt idx="4">
                  <c:v>1043135</c:v>
                </c:pt>
                <c:pt idx="5">
                  <c:v>1136756</c:v>
                </c:pt>
                <c:pt idx="6">
                  <c:v>1227974</c:v>
                </c:pt>
                <c:pt idx="7">
                  <c:v>1132752</c:v>
                </c:pt>
                <c:pt idx="8">
                  <c:v>1178405</c:v>
                </c:pt>
                <c:pt idx="9">
                  <c:v>1101921</c:v>
                </c:pt>
                <c:pt idx="10">
                  <c:v>990716</c:v>
                </c:pt>
                <c:pt idx="11">
                  <c:v>1246319</c:v>
                </c:pt>
              </c:numCache>
            </c:numRef>
          </c:val>
          <c:smooth val="0"/>
        </c:ser>
        <c:marker val="1"/>
        <c:axId val="15471140"/>
        <c:axId val="5022533"/>
      </c:line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711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70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1"/>
          <c:w val="0.94225"/>
          <c:h val="0.819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İHR'!$C$44:$N$44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İHR'!$C$45:$N$45</c:f>
              <c:numCache>
                <c:ptCount val="12"/>
                <c:pt idx="0">
                  <c:v>641660</c:v>
                </c:pt>
                <c:pt idx="1">
                  <c:v>776232</c:v>
                </c:pt>
                <c:pt idx="2">
                  <c:v>838081</c:v>
                </c:pt>
                <c:pt idx="3">
                  <c:v>832596</c:v>
                </c:pt>
                <c:pt idx="4">
                  <c:v>857845</c:v>
                </c:pt>
                <c:pt idx="5">
                  <c:v>840546</c:v>
                </c:pt>
                <c:pt idx="6">
                  <c:v>620915</c:v>
                </c:pt>
                <c:pt idx="7">
                  <c:v>688351</c:v>
                </c:pt>
                <c:pt idx="8">
                  <c:v>801026</c:v>
                </c:pt>
                <c:pt idx="9">
                  <c:v>789022</c:v>
                </c:pt>
                <c:pt idx="10">
                  <c:v>776414</c:v>
                </c:pt>
                <c:pt idx="11">
                  <c:v>976853</c:v>
                </c:pt>
              </c:numCache>
            </c:numRef>
          </c:val>
          <c:smooth val="0"/>
        </c:ser>
        <c:marker val="1"/>
        <c:axId val="45202798"/>
        <c:axId val="4171999"/>
      </c:line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1999"/>
        <c:crosses val="autoZero"/>
        <c:auto val="1"/>
        <c:lblOffset val="100"/>
        <c:noMultiLvlLbl val="0"/>
      </c:catAx>
      <c:valAx>
        <c:axId val="417199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02798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425"/>
          <c:w val="0.944"/>
          <c:h val="0.808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İHR'!$C$46:$N$46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İHR'!$C$47:$N$47</c:f>
              <c:numCache>
                <c:ptCount val="12"/>
                <c:pt idx="0">
                  <c:v>127548</c:v>
                </c:pt>
                <c:pt idx="1">
                  <c:v>141673</c:v>
                </c:pt>
                <c:pt idx="2">
                  <c:v>172330</c:v>
                </c:pt>
                <c:pt idx="3">
                  <c:v>161727</c:v>
                </c:pt>
                <c:pt idx="4">
                  <c:v>163105</c:v>
                </c:pt>
                <c:pt idx="5">
                  <c:v>158241</c:v>
                </c:pt>
                <c:pt idx="6">
                  <c:v>151272</c:v>
                </c:pt>
                <c:pt idx="7">
                  <c:v>164868</c:v>
                </c:pt>
                <c:pt idx="8">
                  <c:v>170715</c:v>
                </c:pt>
                <c:pt idx="9">
                  <c:v>152062</c:v>
                </c:pt>
                <c:pt idx="10">
                  <c:v>133869</c:v>
                </c:pt>
                <c:pt idx="11">
                  <c:v>149217</c:v>
                </c:pt>
              </c:numCache>
            </c:numRef>
          </c:val>
          <c:smooth val="0"/>
        </c:ser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387609"/>
        <c:crosses val="autoZero"/>
        <c:auto val="1"/>
        <c:lblOffset val="100"/>
        <c:noMultiLvlLbl val="0"/>
      </c:catAx>
      <c:valAx>
        <c:axId val="238760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4799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275"/>
          <c:w val="0.9225"/>
          <c:h val="0.829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İHR'!$C$50:$N$50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İHR'!$C$51:$N$51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95606</c:v>
                </c:pt>
              </c:numCache>
            </c:numRef>
          </c:val>
          <c:smooth val="0"/>
        </c:ser>
        <c:marker val="1"/>
        <c:axId val="21488482"/>
        <c:axId val="59178611"/>
      </c:lineChart>
      <c:catAx>
        <c:axId val="2148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78611"/>
        <c:crosses val="autoZero"/>
        <c:auto val="1"/>
        <c:lblOffset val="100"/>
        <c:noMultiLvlLbl val="0"/>
      </c:catAx>
      <c:valAx>
        <c:axId val="59178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4884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25"/>
          <c:w val="0.97575"/>
          <c:h val="0.860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İHR'!$C$54:$N$54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İHR'!$C$55:$N$55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marker val="1"/>
        <c:axId val="62845452"/>
        <c:axId val="28738157"/>
      </c:line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38157"/>
        <c:crosses val="autoZero"/>
        <c:auto val="1"/>
        <c:lblOffset val="100"/>
        <c:noMultiLvlLbl val="0"/>
      </c:catAx>
      <c:valAx>
        <c:axId val="28738157"/>
        <c:scaling>
          <c:orientation val="minMax"/>
          <c:max val="16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454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20938908"/>
        <c:axId val="54232445"/>
      </c:line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32445"/>
        <c:crosses val="autoZero"/>
        <c:auto val="1"/>
        <c:lblOffset val="100"/>
        <c:noMultiLvlLbl val="0"/>
      </c:catAx>
      <c:valAx>
        <c:axId val="54232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389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İHR'!$C$4:$N$4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İHR'!$C$5:$N$5</c:f>
              <c:numCache>
                <c:ptCount val="12"/>
                <c:pt idx="0">
                  <c:v>628395</c:v>
                </c:pt>
                <c:pt idx="1">
                  <c:v>706705</c:v>
                </c:pt>
                <c:pt idx="2">
                  <c:v>798972</c:v>
                </c:pt>
                <c:pt idx="3">
                  <c:v>662153</c:v>
                </c:pt>
                <c:pt idx="4">
                  <c:v>698154</c:v>
                </c:pt>
                <c:pt idx="5">
                  <c:v>697701</c:v>
                </c:pt>
                <c:pt idx="6">
                  <c:v>642775</c:v>
                </c:pt>
                <c:pt idx="7">
                  <c:v>666067</c:v>
                </c:pt>
                <c:pt idx="8">
                  <c:v>1168024</c:v>
                </c:pt>
                <c:pt idx="9">
                  <c:v>1092758</c:v>
                </c:pt>
                <c:pt idx="10">
                  <c:v>911394</c:v>
                </c:pt>
                <c:pt idx="11">
                  <c:v>995343</c:v>
                </c:pt>
              </c:numCache>
            </c:numRef>
          </c:val>
          <c:smooth val="0"/>
        </c:ser>
        <c:marker val="1"/>
        <c:axId val="18329958"/>
        <c:axId val="30751895"/>
      </c:line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0751895"/>
        <c:crosses val="autoZero"/>
        <c:auto val="1"/>
        <c:lblOffset val="100"/>
        <c:noMultiLvlLbl val="0"/>
      </c:catAx>
      <c:valAx>
        <c:axId val="3075189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3299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AYLIK İHRACAT RAKAMLARINDAKİ DEĞİŞİM, 2001-2005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2"/>
          <c:w val="0.8495"/>
          <c:h val="0.868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4"/>
            <c:spPr>
              <a:ln w="38100">
                <a:solidFill>
                  <a:srgbClr val="99CCFF"/>
                </a:solidFill>
              </a:ln>
            </c:spPr>
            <c:marker>
              <c:symbol val="none"/>
            </c:marker>
          </c:dP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ser>
          <c:idx val="4"/>
          <c:order val="4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İHR'!$C$60:$N$60</c:f>
              <c:numCache>
                <c:ptCount val="12"/>
                <c:pt idx="0">
                  <c:v>4996395</c:v>
                </c:pt>
                <c:pt idx="1">
                  <c:v>5696857</c:v>
                </c:pt>
                <c:pt idx="2">
                  <c:v>6606872</c:v>
                </c:pt>
                <c:pt idx="3">
                  <c:v>6066618</c:v>
                </c:pt>
                <c:pt idx="4">
                  <c:v>5966020</c:v>
                </c:pt>
                <c:pt idx="5">
                  <c:v>5984819</c:v>
                </c:pt>
                <c:pt idx="6">
                  <c:v>5673157</c:v>
                </c:pt>
                <c:pt idx="7">
                  <c:v>5505128</c:v>
                </c:pt>
                <c:pt idx="8">
                  <c:v>6957776</c:v>
                </c:pt>
                <c:pt idx="9">
                  <c:v>6665200</c:v>
                </c:pt>
                <c:pt idx="10">
                  <c:v>6023313</c:v>
                </c:pt>
                <c:pt idx="11">
                  <c:v>7283996</c:v>
                </c:pt>
              </c:numCache>
            </c:numRef>
          </c:val>
          <c:smooth val="0"/>
        </c:ser>
        <c:marker val="1"/>
        <c:axId val="8331600"/>
        <c:axId val="7875537"/>
      </c:lineChart>
      <c:catAx>
        <c:axId val="833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75537"/>
        <c:crosses val="autoZero"/>
        <c:auto val="1"/>
        <c:lblOffset val="100"/>
        <c:noMultiLvlLbl val="0"/>
      </c:catAx>
      <c:valAx>
        <c:axId val="7875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316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175"/>
          <c:w val="0.95625"/>
          <c:h val="0.82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İHR'!$C$6:$N$6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İHR'!$C$7:$N$7</c:f>
              <c:numCache>
                <c:ptCount val="12"/>
                <c:pt idx="0">
                  <c:v>123205</c:v>
                </c:pt>
                <c:pt idx="1">
                  <c:v>161348</c:v>
                </c:pt>
                <c:pt idx="2">
                  <c:v>185274</c:v>
                </c:pt>
                <c:pt idx="3">
                  <c:v>156604</c:v>
                </c:pt>
                <c:pt idx="4">
                  <c:v>183643</c:v>
                </c:pt>
                <c:pt idx="5">
                  <c:v>173696</c:v>
                </c:pt>
                <c:pt idx="6">
                  <c:v>144576</c:v>
                </c:pt>
                <c:pt idx="7">
                  <c:v>176316</c:v>
                </c:pt>
                <c:pt idx="8">
                  <c:v>224058</c:v>
                </c:pt>
                <c:pt idx="9">
                  <c:v>233586</c:v>
                </c:pt>
                <c:pt idx="10">
                  <c:v>225822</c:v>
                </c:pt>
                <c:pt idx="11">
                  <c:v>232564</c:v>
                </c:pt>
              </c:numCache>
            </c:numRef>
          </c:val>
          <c:smooth val="0"/>
        </c:ser>
        <c:marker val="1"/>
        <c:axId val="3770970"/>
        <c:axId val="33938731"/>
      </c:lineChart>
      <c:catAx>
        <c:axId val="377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38731"/>
        <c:crosses val="autoZero"/>
        <c:auto val="1"/>
        <c:lblOffset val="100"/>
        <c:noMultiLvlLbl val="0"/>
      </c:catAx>
      <c:valAx>
        <c:axId val="33938731"/>
        <c:scaling>
          <c:orientation val="minMax"/>
          <c:max val="24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097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3"/>
          <c:w val="0.95175"/>
          <c:h val="0.877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İHR'!$C$8:$N$8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İHR'!$C$9:$N$9</c:f>
              <c:numCache>
                <c:ptCount val="12"/>
                <c:pt idx="0">
                  <c:v>76652</c:v>
                </c:pt>
                <c:pt idx="1">
                  <c:v>86280</c:v>
                </c:pt>
                <c:pt idx="2">
                  <c:v>90676</c:v>
                </c:pt>
                <c:pt idx="3">
                  <c:v>69266</c:v>
                </c:pt>
                <c:pt idx="4">
                  <c:v>66190</c:v>
                </c:pt>
                <c:pt idx="5">
                  <c:v>82491</c:v>
                </c:pt>
                <c:pt idx="6">
                  <c:v>62602</c:v>
                </c:pt>
                <c:pt idx="7">
                  <c:v>47915</c:v>
                </c:pt>
                <c:pt idx="8">
                  <c:v>68872</c:v>
                </c:pt>
                <c:pt idx="9">
                  <c:v>90131</c:v>
                </c:pt>
                <c:pt idx="10">
                  <c:v>103965</c:v>
                </c:pt>
                <c:pt idx="11">
                  <c:v>123586</c:v>
                </c:pt>
              </c:numCache>
            </c:numRef>
          </c:val>
          <c:smooth val="0"/>
        </c:ser>
        <c:marker val="1"/>
        <c:axId val="37013124"/>
        <c:axId val="64682661"/>
      </c:lineChart>
      <c:catAx>
        <c:axId val="370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82661"/>
        <c:crosses val="autoZero"/>
        <c:auto val="1"/>
        <c:lblOffset val="100"/>
        <c:noMultiLvlLbl val="0"/>
      </c:catAx>
      <c:valAx>
        <c:axId val="6468266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13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8"/>
          <c:w val="0.9515"/>
          <c:h val="0.872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İHR'!$C$10:$N$10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İHR'!$C$11:$N$11</c:f>
              <c:numCache>
                <c:ptCount val="12"/>
                <c:pt idx="0">
                  <c:v>53360</c:v>
                </c:pt>
                <c:pt idx="1">
                  <c:v>60371</c:v>
                </c:pt>
                <c:pt idx="2">
                  <c:v>75469</c:v>
                </c:pt>
                <c:pt idx="3">
                  <c:v>63163</c:v>
                </c:pt>
                <c:pt idx="4">
                  <c:v>60093</c:v>
                </c:pt>
                <c:pt idx="5">
                  <c:v>60303</c:v>
                </c:pt>
                <c:pt idx="6">
                  <c:v>61680</c:v>
                </c:pt>
                <c:pt idx="7">
                  <c:v>82467</c:v>
                </c:pt>
                <c:pt idx="8">
                  <c:v>94386</c:v>
                </c:pt>
                <c:pt idx="9">
                  <c:v>88941</c:v>
                </c:pt>
                <c:pt idx="10">
                  <c:v>79039</c:v>
                </c:pt>
                <c:pt idx="11">
                  <c:v>87152</c:v>
                </c:pt>
              </c:numCache>
            </c:numRef>
          </c:val>
          <c:smooth val="0"/>
        </c:ser>
        <c:marker val="1"/>
        <c:axId val="45273038"/>
        <c:axId val="4804159"/>
      </c:lineChart>
      <c:catAx>
        <c:axId val="4527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804159"/>
        <c:crosses val="autoZero"/>
        <c:auto val="1"/>
        <c:lblOffset val="100"/>
        <c:noMultiLvlLbl val="0"/>
      </c:catAx>
      <c:valAx>
        <c:axId val="480415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5273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45"/>
          <c:w val="0.9355"/>
          <c:h val="0.845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İHR'!$C$12:$N$12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'2004-2005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'2004-2005 AYLIK İHR'!$C$13:$N$13</c:f>
              <c:numCache>
                <c:ptCount val="12"/>
                <c:pt idx="0">
                  <c:v>40340</c:v>
                </c:pt>
                <c:pt idx="1">
                  <c:v>43296</c:v>
                </c:pt>
                <c:pt idx="2">
                  <c:v>43915</c:v>
                </c:pt>
                <c:pt idx="3">
                  <c:v>40180</c:v>
                </c:pt>
                <c:pt idx="4">
                  <c:v>38018</c:v>
                </c:pt>
                <c:pt idx="5">
                  <c:v>36519</c:v>
                </c:pt>
                <c:pt idx="6">
                  <c:v>32095</c:v>
                </c:pt>
                <c:pt idx="7">
                  <c:v>44676</c:v>
                </c:pt>
                <c:pt idx="8">
                  <c:v>95452</c:v>
                </c:pt>
                <c:pt idx="9">
                  <c:v>98078</c:v>
                </c:pt>
                <c:pt idx="10">
                  <c:v>64652</c:v>
                </c:pt>
                <c:pt idx="11">
                  <c:v>59526</c:v>
                </c:pt>
              </c:numCache>
            </c:numRef>
          </c:val>
          <c:smooth val="0"/>
        </c:ser>
        <c:marker val="1"/>
        <c:axId val="43237432"/>
        <c:axId val="53592569"/>
      </c:line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592569"/>
        <c:crosses val="autoZero"/>
        <c:auto val="1"/>
        <c:lblOffset val="100"/>
        <c:noMultiLvlLbl val="0"/>
      </c:catAx>
      <c:valAx>
        <c:axId val="53592569"/>
        <c:scaling>
          <c:orientation val="minMax"/>
          <c:max val="12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2374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13</xdr:col>
      <xdr:colOff>533400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142875" y="171450"/>
        <a:ext cx="8315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3009900"/>
        <a:ext cx="46672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610225"/>
        <a:ext cx="46577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67675"/>
        <a:ext cx="46863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71775"/>
        <a:ext cx="47339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81625"/>
        <a:ext cx="46482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848600"/>
        <a:ext cx="46482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48075"/>
        <a:ext cx="46291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33750"/>
        <a:ext cx="46672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124575"/>
        <a:ext cx="46672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68075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864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86725"/>
        <a:ext cx="46577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3009900"/>
        <a:ext cx="46672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4039850"/>
        <a:ext cx="466725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754475"/>
        <a:ext cx="46672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402425"/>
        <a:ext cx="474345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7"/>
  <sheetViews>
    <sheetView tabSelected="1" zoomScale="70" zoomScaleNormal="70" workbookViewId="0" topLeftCell="A1">
      <selection activeCell="L14" sqref="L14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8" width="9.57421875" style="1" bestFit="1" customWidth="1"/>
    <col min="9" max="9" width="9.2812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2:6" ht="18">
      <c r="B3" s="124" t="s">
        <v>143</v>
      </c>
      <c r="D3" s="2"/>
      <c r="F3" s="2"/>
    </row>
    <row r="4" spans="4:6" ht="12.75"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101" t="s">
        <v>137</v>
      </c>
      <c r="B7" s="102"/>
      <c r="C7" s="102"/>
      <c r="D7" s="102"/>
      <c r="E7" s="102"/>
      <c r="F7" s="102"/>
      <c r="G7" s="102"/>
      <c r="H7" s="102"/>
      <c r="I7" s="103"/>
    </row>
    <row r="8" spans="1:10" ht="32.25" customHeight="1" thickBot="1" thickTop="1">
      <c r="A8" s="3"/>
      <c r="B8" s="99" t="s">
        <v>53</v>
      </c>
      <c r="C8" s="97"/>
      <c r="D8" s="97"/>
      <c r="E8" s="100"/>
      <c r="F8" s="96" t="s">
        <v>138</v>
      </c>
      <c r="G8" s="97"/>
      <c r="H8" s="97"/>
      <c r="I8" s="98"/>
      <c r="J8" s="2"/>
    </row>
    <row r="9" spans="1:10" ht="31.5" thickBot="1" thickTop="1">
      <c r="A9" s="4" t="s">
        <v>1</v>
      </c>
      <c r="B9" s="5">
        <v>2004</v>
      </c>
      <c r="C9" s="76">
        <v>2005</v>
      </c>
      <c r="D9" s="60" t="s">
        <v>61</v>
      </c>
      <c r="E9" s="61" t="s">
        <v>62</v>
      </c>
      <c r="F9" s="5">
        <v>2004</v>
      </c>
      <c r="G9" s="76">
        <v>2005</v>
      </c>
      <c r="H9" s="60" t="s">
        <v>61</v>
      </c>
      <c r="I9" s="61" t="s">
        <v>62</v>
      </c>
      <c r="J9" s="2"/>
    </row>
    <row r="10" spans="1:11" ht="19.5" customHeight="1" thickTop="1">
      <c r="A10" s="7" t="s">
        <v>2</v>
      </c>
      <c r="B10" s="8">
        <v>844485</v>
      </c>
      <c r="C10" s="8">
        <v>995343</v>
      </c>
      <c r="D10" s="62">
        <f>(C10-B10)/B10*100</f>
        <v>17.86390522034139</v>
      </c>
      <c r="E10" s="62">
        <f aca="true" t="shared" si="0" ref="E10:E42">C10/C$42*100</f>
        <v>13.664793335965589</v>
      </c>
      <c r="F10" s="8">
        <v>7590588</v>
      </c>
      <c r="G10" s="8">
        <v>9668441</v>
      </c>
      <c r="H10" s="62">
        <f>(G10-F10)/F10*100</f>
        <v>27.374071679295465</v>
      </c>
      <c r="I10" s="62">
        <f aca="true" t="shared" si="1" ref="I10:I42">G10/G$42*100</f>
        <v>13.167571591761632</v>
      </c>
      <c r="J10" s="9"/>
      <c r="K10" s="10"/>
    </row>
    <row r="11" spans="1:10" ht="19.5" customHeight="1">
      <c r="A11" s="11" t="s">
        <v>118</v>
      </c>
      <c r="B11" s="12">
        <v>651216</v>
      </c>
      <c r="C11" s="12">
        <v>795344</v>
      </c>
      <c r="D11" s="63">
        <f aca="true" t="shared" si="2" ref="D11:D42">(C11-B11)/B11*100</f>
        <v>22.132134345593474</v>
      </c>
      <c r="E11" s="63">
        <f t="shared" si="0"/>
        <v>10.919061460220462</v>
      </c>
      <c r="F11" s="12">
        <v>5762458</v>
      </c>
      <c r="G11" s="12">
        <v>7528146</v>
      </c>
      <c r="H11" s="63">
        <f aca="true" t="shared" si="3" ref="H11:H42">(G11-F11)/F11*100</f>
        <v>30.64122983629555</v>
      </c>
      <c r="I11" s="63">
        <f t="shared" si="1"/>
        <v>10.252676869852541</v>
      </c>
      <c r="J11" s="13"/>
    </row>
    <row r="12" spans="1:10" ht="19.5" customHeight="1">
      <c r="A12" s="14" t="s">
        <v>76</v>
      </c>
      <c r="B12" s="15">
        <v>184070</v>
      </c>
      <c r="C12" s="15">
        <v>232564</v>
      </c>
      <c r="D12" s="64">
        <f t="shared" si="2"/>
        <v>26.34541207149454</v>
      </c>
      <c r="E12" s="64">
        <f t="shared" si="0"/>
        <v>3.1928079037934674</v>
      </c>
      <c r="F12" s="15">
        <v>1694460</v>
      </c>
      <c r="G12" s="15">
        <v>2220692</v>
      </c>
      <c r="H12" s="64">
        <f t="shared" si="3"/>
        <v>31.05602964956387</v>
      </c>
      <c r="I12" s="64">
        <f t="shared" si="1"/>
        <v>3.0243884089743447</v>
      </c>
      <c r="J12" s="9"/>
    </row>
    <row r="13" spans="1:10" ht="19.5" customHeight="1">
      <c r="A13" s="14" t="s">
        <v>77</v>
      </c>
      <c r="B13" s="15">
        <v>123024</v>
      </c>
      <c r="C13" s="15">
        <v>123586</v>
      </c>
      <c r="D13" s="64">
        <f t="shared" si="2"/>
        <v>0.45682143321628305</v>
      </c>
      <c r="E13" s="64">
        <f t="shared" si="0"/>
        <v>1.6966785813720928</v>
      </c>
      <c r="F13" s="15">
        <v>803591</v>
      </c>
      <c r="G13" s="15">
        <v>968626</v>
      </c>
      <c r="H13" s="64">
        <f t="shared" si="3"/>
        <v>20.53718869424869</v>
      </c>
      <c r="I13" s="64">
        <f t="shared" si="1"/>
        <v>1.3191839512328516</v>
      </c>
      <c r="J13" s="9"/>
    </row>
    <row r="14" spans="1:10" ht="19.5" customHeight="1">
      <c r="A14" s="14" t="s">
        <v>78</v>
      </c>
      <c r="B14" s="15">
        <v>83318</v>
      </c>
      <c r="C14" s="15">
        <v>87152</v>
      </c>
      <c r="D14" s="64">
        <f t="shared" si="2"/>
        <v>4.60164670299335</v>
      </c>
      <c r="E14" s="64">
        <f t="shared" si="0"/>
        <v>1.1964861046052195</v>
      </c>
      <c r="F14" s="15">
        <v>784294</v>
      </c>
      <c r="G14" s="15">
        <v>866424</v>
      </c>
      <c r="H14" s="64">
        <f t="shared" si="3"/>
        <v>10.471838366734923</v>
      </c>
      <c r="I14" s="64">
        <f t="shared" si="1"/>
        <v>1.1799937599888628</v>
      </c>
      <c r="J14" s="9"/>
    </row>
    <row r="15" spans="1:10" ht="19.5" customHeight="1">
      <c r="A15" s="14" t="s">
        <v>79</v>
      </c>
      <c r="B15" s="15">
        <v>59031</v>
      </c>
      <c r="C15" s="15">
        <v>59526</v>
      </c>
      <c r="D15" s="64">
        <f t="shared" si="2"/>
        <v>0.8385424607409666</v>
      </c>
      <c r="E15" s="64">
        <f t="shared" si="0"/>
        <v>0.8172162642593434</v>
      </c>
      <c r="F15" s="15">
        <v>617214</v>
      </c>
      <c r="G15" s="15">
        <v>636747</v>
      </c>
      <c r="H15" s="64">
        <f t="shared" si="3"/>
        <v>3.164704624328029</v>
      </c>
      <c r="I15" s="64">
        <f t="shared" si="1"/>
        <v>0.8671937604355702</v>
      </c>
      <c r="J15" s="9"/>
    </row>
    <row r="16" spans="1:10" ht="19.5" customHeight="1">
      <c r="A16" s="14" t="s">
        <v>80</v>
      </c>
      <c r="B16" s="15">
        <v>139568</v>
      </c>
      <c r="C16" s="15">
        <v>163100</v>
      </c>
      <c r="D16" s="64">
        <f t="shared" si="2"/>
        <v>16.860598417975467</v>
      </c>
      <c r="E16" s="64">
        <f t="shared" si="0"/>
        <v>2.239155540447853</v>
      </c>
      <c r="F16" s="15">
        <v>1221411</v>
      </c>
      <c r="G16" s="15">
        <v>1928987</v>
      </c>
      <c r="H16" s="64">
        <f t="shared" si="3"/>
        <v>57.93103222420627</v>
      </c>
      <c r="I16" s="64">
        <f t="shared" si="1"/>
        <v>2.627111694851062</v>
      </c>
      <c r="J16" s="9"/>
    </row>
    <row r="17" spans="1:10" ht="19.5" customHeight="1">
      <c r="A17" s="14" t="s">
        <v>81</v>
      </c>
      <c r="B17" s="15">
        <v>25197</v>
      </c>
      <c r="C17" s="15">
        <v>24770</v>
      </c>
      <c r="D17" s="64">
        <f t="shared" si="2"/>
        <v>-1.6946461880382586</v>
      </c>
      <c r="E17" s="64">
        <f t="shared" si="0"/>
        <v>0.3400605931139995</v>
      </c>
      <c r="F17" s="15">
        <v>135725</v>
      </c>
      <c r="G17" s="15">
        <v>307476</v>
      </c>
      <c r="H17" s="64">
        <f t="shared" si="3"/>
        <v>126.54337815435623</v>
      </c>
      <c r="I17" s="64">
        <f t="shared" si="1"/>
        <v>0.4187554376914024</v>
      </c>
      <c r="J17" s="9"/>
    </row>
    <row r="18" spans="1:11" ht="19.5" customHeight="1">
      <c r="A18" s="14" t="s">
        <v>82</v>
      </c>
      <c r="B18" s="15">
        <v>33788</v>
      </c>
      <c r="C18" s="15">
        <v>102052</v>
      </c>
      <c r="D18" s="64">
        <f t="shared" si="2"/>
        <v>202.03622587901032</v>
      </c>
      <c r="E18" s="64">
        <f t="shared" si="0"/>
        <v>1.4010441521384691</v>
      </c>
      <c r="F18" s="15">
        <v>470536</v>
      </c>
      <c r="G18" s="15">
        <v>563781</v>
      </c>
      <c r="H18" s="64">
        <f t="shared" si="3"/>
        <v>19.816762160599826</v>
      </c>
      <c r="I18" s="64">
        <f t="shared" si="1"/>
        <v>0.7678204458790165</v>
      </c>
      <c r="J18" s="9"/>
      <c r="K18" s="10"/>
    </row>
    <row r="19" spans="1:10" ht="19.5" customHeight="1">
      <c r="A19" s="14" t="s">
        <v>83</v>
      </c>
      <c r="B19" s="15">
        <v>3220</v>
      </c>
      <c r="C19" s="15">
        <v>2593</v>
      </c>
      <c r="D19" s="64">
        <f t="shared" si="2"/>
        <v>-19.472049689440993</v>
      </c>
      <c r="E19" s="64">
        <f t="shared" si="0"/>
        <v>0.03559859176199438</v>
      </c>
      <c r="F19" s="15">
        <v>35227</v>
      </c>
      <c r="G19" s="15">
        <v>35415</v>
      </c>
      <c r="H19" s="64">
        <f t="shared" si="3"/>
        <v>0.5336815510829761</v>
      </c>
      <c r="I19" s="64">
        <f t="shared" si="1"/>
        <v>0.048232134624624404</v>
      </c>
      <c r="J19" s="9"/>
    </row>
    <row r="20" spans="1:10" ht="19.5" customHeight="1">
      <c r="A20" s="11" t="s">
        <v>119</v>
      </c>
      <c r="B20" s="12">
        <v>40550</v>
      </c>
      <c r="C20" s="12">
        <v>31910</v>
      </c>
      <c r="D20" s="63">
        <f t="shared" si="2"/>
        <v>-21.307028360049323</v>
      </c>
      <c r="E20" s="63">
        <f t="shared" si="0"/>
        <v>0.43808371119369094</v>
      </c>
      <c r="F20" s="12">
        <v>359797</v>
      </c>
      <c r="G20" s="12">
        <v>412942</v>
      </c>
      <c r="H20" s="63">
        <f t="shared" si="3"/>
        <v>14.770829106412783</v>
      </c>
      <c r="I20" s="63">
        <f t="shared" si="1"/>
        <v>0.5623909116521715</v>
      </c>
      <c r="J20" s="9"/>
    </row>
    <row r="21" spans="1:10" ht="19.5" customHeight="1">
      <c r="A21" s="14" t="s">
        <v>84</v>
      </c>
      <c r="B21" s="15">
        <v>40550</v>
      </c>
      <c r="C21" s="15">
        <v>31910</v>
      </c>
      <c r="D21" s="64">
        <f t="shared" si="2"/>
        <v>-21.307028360049323</v>
      </c>
      <c r="E21" s="64">
        <f t="shared" si="0"/>
        <v>0.43808371119369094</v>
      </c>
      <c r="F21" s="15">
        <v>359797</v>
      </c>
      <c r="G21" s="15">
        <v>412942</v>
      </c>
      <c r="H21" s="64">
        <f t="shared" si="3"/>
        <v>14.770829106412783</v>
      </c>
      <c r="I21" s="64">
        <f t="shared" si="1"/>
        <v>0.5623909116521715</v>
      </c>
      <c r="J21" s="9"/>
    </row>
    <row r="22" spans="1:10" ht="19.5" customHeight="1">
      <c r="A22" s="11" t="s">
        <v>120</v>
      </c>
      <c r="B22" s="12">
        <v>152719</v>
      </c>
      <c r="C22" s="12">
        <v>168090</v>
      </c>
      <c r="D22" s="63">
        <f t="shared" si="2"/>
        <v>10.064890419659637</v>
      </c>
      <c r="E22" s="63">
        <f t="shared" si="0"/>
        <v>2.307661893279458</v>
      </c>
      <c r="F22" s="12">
        <v>1468332</v>
      </c>
      <c r="G22" s="12">
        <v>1727354</v>
      </c>
      <c r="H22" s="63">
        <f t="shared" si="3"/>
        <v>17.64056085408477</v>
      </c>
      <c r="I22" s="63">
        <f t="shared" si="1"/>
        <v>2.3525051721695176</v>
      </c>
      <c r="J22" s="9"/>
    </row>
    <row r="23" spans="1:10" ht="19.5" customHeight="1">
      <c r="A23" s="14" t="s">
        <v>85</v>
      </c>
      <c r="B23" s="15">
        <v>152719</v>
      </c>
      <c r="C23" s="15">
        <v>168090</v>
      </c>
      <c r="D23" s="64">
        <f t="shared" si="2"/>
        <v>10.064890419659637</v>
      </c>
      <c r="E23" s="64">
        <f t="shared" si="0"/>
        <v>2.307661893279458</v>
      </c>
      <c r="F23" s="15">
        <v>1468332</v>
      </c>
      <c r="G23" s="15">
        <v>1727354</v>
      </c>
      <c r="H23" s="64">
        <f t="shared" si="3"/>
        <v>17.64056085408477</v>
      </c>
      <c r="I23" s="64">
        <f t="shared" si="1"/>
        <v>2.3525051721695176</v>
      </c>
      <c r="J23" s="9"/>
    </row>
    <row r="24" spans="1:10" ht="19.5" customHeight="1">
      <c r="A24" s="16" t="s">
        <v>13</v>
      </c>
      <c r="B24" s="12">
        <v>5786640</v>
      </c>
      <c r="C24" s="12">
        <v>6145032</v>
      </c>
      <c r="D24" s="63">
        <f t="shared" si="2"/>
        <v>6.193438679440919</v>
      </c>
      <c r="E24" s="63">
        <f t="shared" si="0"/>
        <v>84.36347301673422</v>
      </c>
      <c r="F24" s="12">
        <v>55236970</v>
      </c>
      <c r="G24" s="12">
        <v>62243740</v>
      </c>
      <c r="H24" s="63">
        <f t="shared" si="3"/>
        <v>12.684928228322445</v>
      </c>
      <c r="I24" s="63">
        <f t="shared" si="1"/>
        <v>84.77053359367837</v>
      </c>
      <c r="J24" s="9"/>
    </row>
    <row r="25" spans="1:10" ht="19.5" customHeight="1">
      <c r="A25" s="11" t="s">
        <v>121</v>
      </c>
      <c r="B25" s="12">
        <v>631126</v>
      </c>
      <c r="C25" s="12">
        <v>609411</v>
      </c>
      <c r="D25" s="63">
        <f t="shared" si="2"/>
        <v>-3.4406758713790904</v>
      </c>
      <c r="E25" s="63">
        <f t="shared" si="0"/>
        <v>8.366437872837931</v>
      </c>
      <c r="F25" s="12">
        <v>6124173</v>
      </c>
      <c r="G25" s="12">
        <v>6548796</v>
      </c>
      <c r="H25" s="63">
        <f t="shared" si="3"/>
        <v>6.933556579802694</v>
      </c>
      <c r="I25" s="63">
        <f t="shared" si="1"/>
        <v>8.918887767928894</v>
      </c>
      <c r="J25" s="9"/>
    </row>
    <row r="26" spans="1:10" ht="19.5" customHeight="1">
      <c r="A26" s="14" t="s">
        <v>86</v>
      </c>
      <c r="B26" s="15">
        <v>432821</v>
      </c>
      <c r="C26" s="15">
        <v>430236</v>
      </c>
      <c r="D26" s="64">
        <f t="shared" si="2"/>
        <v>-0.5972445884095272</v>
      </c>
      <c r="E26" s="64">
        <f t="shared" si="0"/>
        <v>5.906593029430549</v>
      </c>
      <c r="F26" s="15">
        <v>4564760</v>
      </c>
      <c r="G26" s="15">
        <v>4861288</v>
      </c>
      <c r="H26" s="64">
        <f t="shared" si="3"/>
        <v>6.496026078041344</v>
      </c>
      <c r="I26" s="64">
        <f t="shared" si="1"/>
        <v>6.620649365101543</v>
      </c>
      <c r="J26" s="9"/>
    </row>
    <row r="27" spans="1:10" ht="19.5" customHeight="1">
      <c r="A27" s="14" t="s">
        <v>87</v>
      </c>
      <c r="B27" s="15">
        <v>131898</v>
      </c>
      <c r="C27" s="15">
        <v>105792</v>
      </c>
      <c r="D27" s="64">
        <f t="shared" si="2"/>
        <v>-19.79256698357822</v>
      </c>
      <c r="E27" s="64">
        <f t="shared" si="0"/>
        <v>1.4523895949421168</v>
      </c>
      <c r="F27" s="15">
        <v>1039216</v>
      </c>
      <c r="G27" s="15">
        <v>1017172</v>
      </c>
      <c r="H27" s="64">
        <f t="shared" si="3"/>
        <v>-2.121214453972995</v>
      </c>
      <c r="I27" s="64">
        <f t="shared" si="1"/>
        <v>1.3852993601693762</v>
      </c>
      <c r="J27" s="9"/>
    </row>
    <row r="28" spans="1:10" ht="19.5" customHeight="1">
      <c r="A28" s="14" t="s">
        <v>88</v>
      </c>
      <c r="B28" s="15">
        <v>66407</v>
      </c>
      <c r="C28" s="15">
        <v>73382</v>
      </c>
      <c r="D28" s="64">
        <f t="shared" si="2"/>
        <v>10.503410785007606</v>
      </c>
      <c r="E28" s="64">
        <f t="shared" si="0"/>
        <v>1.007441519737243</v>
      </c>
      <c r="F28" s="15">
        <v>520195</v>
      </c>
      <c r="G28" s="15">
        <v>670337</v>
      </c>
      <c r="H28" s="64">
        <f t="shared" si="3"/>
        <v>28.86263804919309</v>
      </c>
      <c r="I28" s="64">
        <f t="shared" si="1"/>
        <v>0.9129404045705731</v>
      </c>
      <c r="J28" s="9"/>
    </row>
    <row r="29" spans="1:10" ht="19.5" customHeight="1">
      <c r="A29" s="11" t="s">
        <v>128</v>
      </c>
      <c r="B29" s="12">
        <v>512003</v>
      </c>
      <c r="C29" s="12">
        <v>652627</v>
      </c>
      <c r="D29" s="63">
        <f t="shared" si="2"/>
        <v>27.46546406954647</v>
      </c>
      <c r="E29" s="63">
        <f t="shared" si="0"/>
        <v>8.959738583052488</v>
      </c>
      <c r="F29" s="12">
        <v>5009148</v>
      </c>
      <c r="G29" s="12">
        <v>6750348</v>
      </c>
      <c r="H29" s="63">
        <f t="shared" si="3"/>
        <v>34.76040236782782</v>
      </c>
      <c r="I29" s="63">
        <f t="shared" si="1"/>
        <v>9.193383975690079</v>
      </c>
      <c r="J29" s="9"/>
    </row>
    <row r="30" spans="1:10" ht="19.5" customHeight="1">
      <c r="A30" s="14" t="s">
        <v>89</v>
      </c>
      <c r="B30" s="15">
        <v>512003</v>
      </c>
      <c r="C30" s="15">
        <v>652627</v>
      </c>
      <c r="D30" s="64">
        <f t="shared" si="2"/>
        <v>27.46546406954647</v>
      </c>
      <c r="E30" s="64">
        <f t="shared" si="0"/>
        <v>8.959738583052488</v>
      </c>
      <c r="F30" s="15">
        <v>5009148</v>
      </c>
      <c r="G30" s="15">
        <v>6750348</v>
      </c>
      <c r="H30" s="64">
        <f t="shared" si="3"/>
        <v>34.76040236782782</v>
      </c>
      <c r="I30" s="64">
        <f t="shared" si="1"/>
        <v>9.193383975690079</v>
      </c>
      <c r="J30" s="9"/>
    </row>
    <row r="31" spans="1:10" ht="19.5" customHeight="1">
      <c r="A31" s="11" t="s">
        <v>122</v>
      </c>
      <c r="B31" s="12">
        <v>4643510</v>
      </c>
      <c r="C31" s="12">
        <v>4882995</v>
      </c>
      <c r="D31" s="63">
        <f t="shared" si="2"/>
        <v>5.157413249890707</v>
      </c>
      <c r="E31" s="63">
        <f t="shared" si="0"/>
        <v>67.03731028957182</v>
      </c>
      <c r="F31" s="12">
        <v>44103649</v>
      </c>
      <c r="G31" s="12">
        <v>48944595</v>
      </c>
      <c r="H31" s="63">
        <f t="shared" si="3"/>
        <v>10.976293594210311</v>
      </c>
      <c r="I31" s="63">
        <f t="shared" si="1"/>
        <v>66.6582604881468</v>
      </c>
      <c r="J31" s="9"/>
    </row>
    <row r="32" spans="1:10" ht="19.5" customHeight="1">
      <c r="A32" s="14" t="s">
        <v>90</v>
      </c>
      <c r="B32" s="15">
        <v>1305687</v>
      </c>
      <c r="C32" s="15">
        <v>1246319</v>
      </c>
      <c r="D32" s="64">
        <f t="shared" si="2"/>
        <v>-4.5468783866271165</v>
      </c>
      <c r="E32" s="64">
        <f t="shared" si="0"/>
        <v>17.110374580106853</v>
      </c>
      <c r="F32" s="15">
        <v>13095495</v>
      </c>
      <c r="G32" s="15">
        <v>13708378</v>
      </c>
      <c r="H32" s="64">
        <f t="shared" si="3"/>
        <v>4.680105639382093</v>
      </c>
      <c r="I32" s="64">
        <f t="shared" si="1"/>
        <v>18.669612683361272</v>
      </c>
      <c r="J32" s="9"/>
    </row>
    <row r="33" spans="1:10" ht="19.5" customHeight="1">
      <c r="A33" s="14" t="s">
        <v>91</v>
      </c>
      <c r="B33" s="15">
        <v>1247340</v>
      </c>
      <c r="C33" s="15">
        <v>1336768</v>
      </c>
      <c r="D33" s="64">
        <f t="shared" si="2"/>
        <v>7.169496688954094</v>
      </c>
      <c r="E33" s="64">
        <f t="shared" si="0"/>
        <v>18.352124301001812</v>
      </c>
      <c r="F33" s="15">
        <v>10804011</v>
      </c>
      <c r="G33" s="15">
        <v>13059464</v>
      </c>
      <c r="H33" s="64">
        <f t="shared" si="3"/>
        <v>20.876070933285796</v>
      </c>
      <c r="I33" s="64">
        <f t="shared" si="1"/>
        <v>17.785848532357363</v>
      </c>
      <c r="J33" s="9"/>
    </row>
    <row r="34" spans="1:10" ht="19.5" customHeight="1">
      <c r="A34" s="14" t="s">
        <v>92</v>
      </c>
      <c r="B34" s="15">
        <v>707221</v>
      </c>
      <c r="C34" s="15">
        <v>785979</v>
      </c>
      <c r="D34" s="64">
        <f t="shared" si="2"/>
        <v>11.136264336042059</v>
      </c>
      <c r="E34" s="64">
        <f t="shared" si="0"/>
        <v>10.790491922291007</v>
      </c>
      <c r="F34" s="15">
        <v>6085426</v>
      </c>
      <c r="G34" s="15">
        <v>6964028</v>
      </c>
      <c r="H34" s="64">
        <f t="shared" si="3"/>
        <v>14.437805997476595</v>
      </c>
      <c r="I34" s="64">
        <f t="shared" si="1"/>
        <v>9.484397459428317</v>
      </c>
      <c r="J34" s="9"/>
    </row>
    <row r="35" spans="1:10" ht="19.5" customHeight="1">
      <c r="A35" s="14" t="s">
        <v>93</v>
      </c>
      <c r="B35" s="15">
        <v>228130</v>
      </c>
      <c r="C35" s="15">
        <v>276490</v>
      </c>
      <c r="D35" s="64">
        <f t="shared" si="2"/>
        <v>21.198439486257836</v>
      </c>
      <c r="E35" s="64">
        <f t="shared" si="0"/>
        <v>3.795856010903905</v>
      </c>
      <c r="F35" s="15">
        <v>2094018</v>
      </c>
      <c r="G35" s="15">
        <v>2666060</v>
      </c>
      <c r="H35" s="64">
        <f t="shared" si="3"/>
        <v>27.317912262454286</v>
      </c>
      <c r="I35" s="64">
        <f t="shared" si="1"/>
        <v>3.63094069849855</v>
      </c>
      <c r="J35" s="9"/>
    </row>
    <row r="36" spans="1:10" ht="19.5" customHeight="1">
      <c r="A36" s="14" t="s">
        <v>94</v>
      </c>
      <c r="B36" s="15">
        <v>904284</v>
      </c>
      <c r="C36" s="15">
        <v>976853</v>
      </c>
      <c r="D36" s="64">
        <f t="shared" si="2"/>
        <v>8.025023112208112</v>
      </c>
      <c r="E36" s="64">
        <f t="shared" si="0"/>
        <v>13.410949154832045</v>
      </c>
      <c r="F36" s="15">
        <v>9219323</v>
      </c>
      <c r="G36" s="15">
        <v>9439541</v>
      </c>
      <c r="H36" s="64">
        <f t="shared" si="3"/>
        <v>2.3886569545290905</v>
      </c>
      <c r="I36" s="64">
        <f t="shared" si="1"/>
        <v>12.85582979829625</v>
      </c>
      <c r="J36" s="9"/>
    </row>
    <row r="37" spans="1:10" ht="19.5" customHeight="1">
      <c r="A37" s="14" t="s">
        <v>95</v>
      </c>
      <c r="B37" s="15">
        <v>153542</v>
      </c>
      <c r="C37" s="15">
        <v>149217</v>
      </c>
      <c r="D37" s="64">
        <f t="shared" si="2"/>
        <v>-2.816818850868166</v>
      </c>
      <c r="E37" s="64">
        <f t="shared" si="0"/>
        <v>2.0485596093133496</v>
      </c>
      <c r="F37" s="15">
        <v>1713007</v>
      </c>
      <c r="G37" s="15">
        <v>1846627</v>
      </c>
      <c r="H37" s="64">
        <f t="shared" si="3"/>
        <v>7.800318387490536</v>
      </c>
      <c r="I37" s="64">
        <f t="shared" si="1"/>
        <v>2.5149445733577944</v>
      </c>
      <c r="J37" s="9"/>
    </row>
    <row r="38" spans="1:10" ht="19.5" customHeight="1">
      <c r="A38" s="14" t="s">
        <v>98</v>
      </c>
      <c r="B38" s="15">
        <v>83549</v>
      </c>
      <c r="C38" s="15">
        <v>95606</v>
      </c>
      <c r="D38" s="64">
        <f>(C38-B38)/B38*100</f>
        <v>14.43105243629487</v>
      </c>
      <c r="E38" s="64">
        <f>C38/C$42*100</f>
        <v>1.3125487713062993</v>
      </c>
      <c r="F38" s="15">
        <v>933502</v>
      </c>
      <c r="G38" s="15">
        <v>1078946</v>
      </c>
      <c r="H38" s="64">
        <f>(G38-F38)/F38*100</f>
        <v>15.580470100760364</v>
      </c>
      <c r="I38" s="64">
        <f>G38/G$42*100</f>
        <v>1.469430148939715</v>
      </c>
      <c r="J38" s="9"/>
    </row>
    <row r="39" spans="1:10" ht="19.5" customHeight="1">
      <c r="A39" s="14" t="s">
        <v>96</v>
      </c>
      <c r="B39" s="15">
        <v>13758</v>
      </c>
      <c r="C39" s="15">
        <v>15762</v>
      </c>
      <c r="D39" s="64">
        <f>(C39-B39)/B39*100</f>
        <v>14.56607064980375</v>
      </c>
      <c r="E39" s="64">
        <f>C39/C$42*100</f>
        <v>0.21639221108852888</v>
      </c>
      <c r="F39" s="15">
        <v>158871</v>
      </c>
      <c r="G39" s="15">
        <v>181554</v>
      </c>
      <c r="H39" s="64">
        <f>(G39-F39)/F39*100</f>
        <v>14.277621466472798</v>
      </c>
      <c r="I39" s="64">
        <f>G39/G$42*100</f>
        <v>0.24726067964532145</v>
      </c>
      <c r="J39" s="9"/>
    </row>
    <row r="40" spans="1:10" ht="19.5" customHeight="1">
      <c r="A40" s="11" t="s">
        <v>22</v>
      </c>
      <c r="B40" s="12">
        <v>121922</v>
      </c>
      <c r="C40" s="12">
        <v>143621</v>
      </c>
      <c r="D40" s="63">
        <f t="shared" si="2"/>
        <v>17.79744426764653</v>
      </c>
      <c r="E40" s="63">
        <f t="shared" si="0"/>
        <v>1.9717336473001907</v>
      </c>
      <c r="F40" s="12">
        <v>1199074</v>
      </c>
      <c r="G40" s="12">
        <v>1513969</v>
      </c>
      <c r="H40" s="63">
        <f t="shared" si="3"/>
        <v>26.261515135846498</v>
      </c>
      <c r="I40" s="63">
        <f t="shared" si="1"/>
        <v>2.061893452647409</v>
      </c>
      <c r="J40" s="9"/>
    </row>
    <row r="41" spans="1:10" ht="16.5" customHeight="1">
      <c r="A41" s="14" t="s">
        <v>97</v>
      </c>
      <c r="B41" s="15">
        <v>121922</v>
      </c>
      <c r="C41" s="15">
        <v>143621</v>
      </c>
      <c r="D41" s="64">
        <f t="shared" si="2"/>
        <v>17.79744426764653</v>
      </c>
      <c r="E41" s="64">
        <f t="shared" si="0"/>
        <v>1.9717336473001907</v>
      </c>
      <c r="F41" s="15">
        <v>1199074</v>
      </c>
      <c r="G41" s="15">
        <v>1513969</v>
      </c>
      <c r="H41" s="64">
        <f t="shared" si="3"/>
        <v>26.261515135846498</v>
      </c>
      <c r="I41" s="64">
        <f t="shared" si="1"/>
        <v>2.061893452647409</v>
      </c>
      <c r="J41" s="9"/>
    </row>
    <row r="42" spans="1:9" ht="16.5" thickBot="1">
      <c r="A42" s="17" t="s">
        <v>25</v>
      </c>
      <c r="B42" s="17">
        <v>6753048</v>
      </c>
      <c r="C42" s="17">
        <v>7283996</v>
      </c>
      <c r="D42" s="65">
        <f t="shared" si="2"/>
        <v>7.862346010275656</v>
      </c>
      <c r="E42" s="69">
        <f t="shared" si="0"/>
        <v>100</v>
      </c>
      <c r="F42" s="17">
        <v>64026635</v>
      </c>
      <c r="G42" s="17">
        <v>73426151</v>
      </c>
      <c r="H42" s="65">
        <f t="shared" si="3"/>
        <v>14.680634082987496</v>
      </c>
      <c r="I42" s="69">
        <f t="shared" si="1"/>
        <v>100</v>
      </c>
    </row>
    <row r="43" spans="2:5" ht="13.5" thickTop="1">
      <c r="B43" s="2"/>
      <c r="C43" s="18" t="s">
        <v>123</v>
      </c>
      <c r="D43" s="66"/>
      <c r="E43" s="67"/>
    </row>
    <row r="44" spans="2:7" ht="14.25">
      <c r="B44" s="82"/>
      <c r="C44" s="1" t="s">
        <v>124</v>
      </c>
      <c r="D44" s="67"/>
      <c r="E44" s="66"/>
      <c r="G44" s="82"/>
    </row>
    <row r="45" spans="3:5" ht="12.75">
      <c r="C45" s="1" t="s">
        <v>125</v>
      </c>
      <c r="D45" s="67"/>
      <c r="E45" s="67"/>
    </row>
    <row r="48" ht="12.75">
      <c r="E48" s="10"/>
    </row>
    <row r="49" ht="12.75">
      <c r="B49" s="66"/>
    </row>
    <row r="50" ht="12.75">
      <c r="B50" s="2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7" ht="12.75">
      <c r="A87" s="19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I130"/>
  <sheetViews>
    <sheetView workbookViewId="0" topLeftCell="A1">
      <selection activeCell="H3" sqref="H3"/>
    </sheetView>
  </sheetViews>
  <sheetFormatPr defaultColWidth="9.140625" defaultRowHeight="12.75"/>
  <cols>
    <col min="4" max="4" width="22.28125" style="0" customWidth="1"/>
    <col min="8" max="9" width="10.140625" style="0" bestFit="1" customWidth="1"/>
    <col min="11" max="11" width="17.8515625" style="0" customWidth="1"/>
  </cols>
  <sheetData>
    <row r="1" ht="15">
      <c r="B1" s="79" t="s">
        <v>128</v>
      </c>
    </row>
    <row r="10" ht="12.75" customHeight="1"/>
    <row r="11" ht="13.5" thickBot="1"/>
    <row r="12" spans="8:9" ht="12.75">
      <c r="H12" s="112" t="s">
        <v>26</v>
      </c>
      <c r="I12" s="113"/>
    </row>
    <row r="13" spans="8:9" ht="12.75" customHeight="1">
      <c r="H13" s="108">
        <v>2004</v>
      </c>
      <c r="I13" s="110">
        <v>2005</v>
      </c>
    </row>
    <row r="14" spans="8:9" ht="12.75">
      <c r="H14" s="109"/>
      <c r="I14" s="111"/>
    </row>
    <row r="15" spans="8:9" ht="12.75">
      <c r="H15" s="114">
        <f>'2004-2005 AYLIK İHR'!C34+'2004-2005 AYLIK İHR'!D34+'2004-2005 AYLIK İHR'!E34+'2004-2005 AYLIK İHR'!F34+'2004-2005 AYLIK İHR'!G34+'2004-2005 AYLIK İHR'!H34+'2004-2005 AYLIK İHR'!I34+'2004-2005 AYLIK İHR'!J34+'2004-2005 AYLIK İHR'!K34+'2004-2005 AYLIK İHR'!L34+'2004-2005 AYLIK İHR'!M34</f>
        <v>4497211</v>
      </c>
      <c r="I15" s="114">
        <f>'2004-2005 AYLIK İHR'!C35+'2004-2005 AYLIK İHR'!D35+'2004-2005 AYLIK İHR'!E35+'2004-2005 AYLIK İHR'!F35+'2004-2005 AYLIK İHR'!G35+'2004-2005 AYLIK İHR'!H35+'2004-2005 AYLIK İHR'!I35+'2004-2005 AYLIK İHR'!J35+'2004-2005 AYLIK İHR'!K35+'2004-2005 AYLIK İHR'!L35+'2004-2005 AYLIK İHR'!M35+'2004-2005 AYLIK İHR'!N35</f>
        <v>6750348</v>
      </c>
    </row>
    <row r="16" spans="8:9" ht="13.5" thickBot="1">
      <c r="H16" s="115"/>
      <c r="I16" s="115"/>
    </row>
    <row r="18" ht="15">
      <c r="B18" s="79" t="s">
        <v>122</v>
      </c>
    </row>
    <row r="19" ht="15">
      <c r="B19" s="79"/>
    </row>
    <row r="20" ht="15">
      <c r="B20" s="79"/>
    </row>
    <row r="21" ht="15">
      <c r="B21" s="79"/>
    </row>
    <row r="26" ht="12.75" customHeight="1"/>
    <row r="27" ht="13.5" thickBot="1"/>
    <row r="28" spans="8:9" ht="12.75">
      <c r="H28" s="112" t="s">
        <v>41</v>
      </c>
      <c r="I28" s="113"/>
    </row>
    <row r="29" spans="8:9" ht="12.75" customHeight="1">
      <c r="H29" s="108">
        <v>2004</v>
      </c>
      <c r="I29" s="110">
        <v>2005</v>
      </c>
    </row>
    <row r="30" spans="8:9" ht="12.75">
      <c r="H30" s="109"/>
      <c r="I30" s="111"/>
    </row>
    <row r="31" spans="8:9" ht="12.75">
      <c r="H31" s="114">
        <f>'2004-2005 AYLIK İHR'!C36+'2004-2005 AYLIK İHR'!D36+'2004-2005 AYLIK İHR'!E36+'2004-2005 AYLIK İHR'!F36+'2004-2005 AYLIK İHR'!G36+'2004-2005 AYLIK İHR'!H36+'2004-2005 AYLIK İHR'!I36+'2004-2005 AYLIK İHR'!J36+'2004-2005 AYLIK İHR'!K36+'2004-2005 AYLIK İHR'!L36+'2004-2005 AYLIK İHR'!M36</f>
        <v>11792276</v>
      </c>
      <c r="I31" s="114">
        <f>'2004-2005 AYLIK İHR'!C37+'2004-2005 AYLIK İHR'!D37+'2004-2005 AYLIK İHR'!E37+'2004-2005 AYLIK İHR'!F37+'2004-2005 AYLIK İHR'!G37+'2004-2005 AYLIK İHR'!H37+'2004-2005 AYLIK İHR'!I37+'2004-2005 AYLIK İHR'!J37+'2004-2005 AYLIK İHR'!K37+'2004-2005 AYLIK İHR'!L37+'2004-2005 AYLIK İHR'!M37+'2004-2005 AYLIK İHR'!N37</f>
        <v>13708378</v>
      </c>
    </row>
    <row r="32" spans="8:9" ht="13.5" thickBot="1">
      <c r="H32" s="115"/>
      <c r="I32" s="115"/>
    </row>
    <row r="40" ht="12.75" customHeight="1" thickBot="1"/>
    <row r="41" spans="8:9" ht="12.75">
      <c r="H41" s="112" t="s">
        <v>29</v>
      </c>
      <c r="I41" s="113"/>
    </row>
    <row r="42" spans="8:9" ht="12.75" customHeight="1">
      <c r="H42" s="108">
        <v>2004</v>
      </c>
      <c r="I42" s="110">
        <v>2005</v>
      </c>
    </row>
    <row r="43" spans="8:9" ht="12.75">
      <c r="H43" s="109"/>
      <c r="I43" s="111"/>
    </row>
    <row r="44" spans="8:9" ht="12.75">
      <c r="H44" s="114">
        <f>'2004-2005 AYLIK İHR'!C38+'2004-2005 AYLIK İHR'!D38+'2004-2005 AYLIK İHR'!E38+'2004-2005 AYLIK İHR'!F38+'2004-2005 AYLIK İHR'!G38+'2004-2005 AYLIK İHR'!H38+'2004-2005 AYLIK İHR'!I38+'2004-2005 AYLIK İHR'!J38+'2004-2005 AYLIK İHR'!K38+'2004-2005 AYLIK İHR'!L38+'2004-2005 AYLIK İHR'!M38</f>
        <v>9552195</v>
      </c>
      <c r="I44" s="114">
        <f>'2004-2005 AYLIK İHR'!C39+'2004-2005 AYLIK İHR'!D39+'2004-2005 AYLIK İHR'!E39+'2004-2005 AYLIK İHR'!F39+'2004-2005 AYLIK İHR'!G39+'2004-2005 AYLIK İHR'!H39+'2004-2005 AYLIK İHR'!I39+'2004-2005 AYLIK İHR'!J39+'2004-2005 AYLIK İHR'!K39+'2004-2005 AYLIK İHR'!L39+'2004-2005 AYLIK İHR'!M39+'2004-2005 AYLIK İHR'!N39</f>
        <v>13059464</v>
      </c>
    </row>
    <row r="45" spans="8:9" ht="13.5" thickBot="1">
      <c r="H45" s="115"/>
      <c r="I45" s="115"/>
    </row>
    <row r="51" ht="12.75">
      <c r="A51" s="31"/>
    </row>
    <row r="53" ht="12.75" customHeight="1"/>
    <row r="54" ht="12.75" customHeight="1"/>
    <row r="55" ht="13.5" thickBot="1"/>
    <row r="56" spans="8:9" ht="12.75">
      <c r="H56" s="112" t="s">
        <v>30</v>
      </c>
      <c r="I56" s="113"/>
    </row>
    <row r="57" spans="8:9" ht="12.75" customHeight="1">
      <c r="H57" s="108">
        <v>2004</v>
      </c>
      <c r="I57" s="110">
        <v>2005</v>
      </c>
    </row>
    <row r="58" spans="8:9" ht="12.75">
      <c r="H58" s="109"/>
      <c r="I58" s="111"/>
    </row>
    <row r="59" spans="8:9" ht="12.75">
      <c r="H59" s="114">
        <f>'2004-2005 AYLIK İHR'!C40+'2004-2005 AYLIK İHR'!D40+'2004-2005 AYLIK İHR'!E40+'2004-2005 AYLIK İHR'!F40+'2004-2005 AYLIK İHR'!G38+'2004-2005 AYLIK İHR'!H40+'2004-2005 AYLIK İHR'!I40+'2004-2005 AYLIK İHR'!J40+'2004-2005 AYLIK İHR'!K40+'2004-2005 AYLIK İHR'!L40+'2004-2005 AYLIK İHR'!M40</f>
        <v>5788054</v>
      </c>
      <c r="I59" s="114">
        <f>'2004-2005 AYLIK İHR'!C41+'2004-2005 AYLIK İHR'!D41+'2004-2005 AYLIK İHR'!E41+'2004-2005 AYLIK İHR'!F41+'2004-2005 AYLIK İHR'!G41+'2004-2005 AYLIK İHR'!H41+'2004-2005 AYLIK İHR'!I41+'2004-2005 AYLIK İHR'!J41+'2004-2005 AYLIK İHR'!K41+'2004-2005 AYLIK İHR'!L41+'2004-2005 AYLIK İHR'!M41+'2004-2005 AYLIK İHR'!N41</f>
        <v>6964028</v>
      </c>
    </row>
    <row r="60" spans="8:9" ht="13.5" thickBot="1">
      <c r="H60" s="115"/>
      <c r="I60" s="115"/>
    </row>
    <row r="64" ht="12.75" customHeight="1"/>
    <row r="67" ht="12.75" customHeight="1"/>
    <row r="69" ht="12.75" customHeight="1"/>
    <row r="75" ht="13.5" thickBot="1"/>
    <row r="76" spans="8:9" ht="12.75">
      <c r="H76" s="112" t="s">
        <v>56</v>
      </c>
      <c r="I76" s="113"/>
    </row>
    <row r="77" spans="8:9" ht="12.75" customHeight="1">
      <c r="H77" s="108">
        <v>2004</v>
      </c>
      <c r="I77" s="110">
        <v>2005</v>
      </c>
    </row>
    <row r="78" spans="8:9" ht="12.75">
      <c r="H78" s="109"/>
      <c r="I78" s="111"/>
    </row>
    <row r="79" spans="8:9" ht="12.75">
      <c r="H79" s="114">
        <f>'2004-2005 AYLIK İHR'!C42+'2004-2005 AYLIK İHR'!D42+'2004-2005 AYLIK İHR'!E42+'2004-2005 AYLIK İHR'!F42+'2004-2005 AYLIK İHR'!G42+'2004-2005 AYLIK İHR'!H42+'2004-2005 AYLIK İHR'!HI42+'2004-2005 AYLIK İHR'!J42+'2004-2005 AYLIK İHR'!K42+'2004-2005 AYLIK İHR'!L42+'2004-2005 AYLIK İHR'!M42+'2004-2005 AYLIK İHR'!N42</f>
        <v>1898455</v>
      </c>
      <c r="I79" s="114">
        <f>'2004-2005 AYLIK İHR'!C43+'2004-2005 AYLIK İHR'!D43+'2004-2005 AYLIK İHR'!E43+'2004-2005 AYLIK İHR'!F43+'2004-2005 AYLIK İHR'!G43+'2004-2005 AYLIK İHR'!H43+'2004-2005 AYLIK İHR'!I43+'2004-2005 AYLIK İHR'!J43+'2004-2005 AYLIK İHR'!K43+'2004-2005 AYLIK İHR'!L43+'2004-2005 AYLIK İHR'!M43+'2004-2005 AYLIK İHR'!N43</f>
        <v>2666060</v>
      </c>
    </row>
    <row r="80" spans="8:9" ht="13.5" thickBot="1">
      <c r="H80" s="115"/>
      <c r="I80" s="115"/>
    </row>
    <row r="94" ht="13.5" thickBot="1"/>
    <row r="95" spans="8:9" ht="12.75">
      <c r="H95" s="112" t="s">
        <v>31</v>
      </c>
      <c r="I95" s="113"/>
    </row>
    <row r="96" spans="8:9" ht="12.75" customHeight="1">
      <c r="H96" s="108">
        <v>2004</v>
      </c>
      <c r="I96" s="110">
        <v>2005</v>
      </c>
    </row>
    <row r="97" spans="8:9" ht="12.75">
      <c r="H97" s="109"/>
      <c r="I97" s="111"/>
    </row>
    <row r="98" spans="8:9" ht="12.75">
      <c r="H98" s="114">
        <f>'2004-2005 AYLIK İHR'!C44+'2004-2005 AYLIK İHR'!D44+'2004-2005 AYLIK İHR'!E44+'2004-2005 AYLIK İHR'!F44+'2004-2005 AYLIK İHR'!G44+'2004-2005 AYLIK İHR'!H44+'2004-2005 AYLIK İHR'!I44+'2004-2005 AYLIK İHR'!J44+'2004-2005 AYLIK İHR'!K44+'2004-2005 AYLIK İHR'!L44+'2004-2005 AYLIK İHR'!M44+'2004-2005 AYLIK İHR'!N44</f>
        <v>9219814</v>
      </c>
      <c r="I98" s="114">
        <f>'2004-2005 AYLIK İHR'!C45+'2004-2005 AYLIK İHR'!D45+'2004-2005 AYLIK İHR'!E45+'2004-2005 AYLIK İHR'!F45+'2004-2005 AYLIK İHR'!G45+'2004-2005 AYLIK İHR'!H45+'2004-2005 AYLIK İHR'!I45+'2004-2005 AYLIK İHR'!J45+'2004-2005 AYLIK İHR'!K45+'2004-2005 AYLIK İHR'!L45+'2004-2005 AYLIK İHR'!M45+'2004-2005 AYLIK İHR'!N45</f>
        <v>9439541</v>
      </c>
    </row>
    <row r="99" spans="8:9" ht="13.5" thickBot="1">
      <c r="H99" s="115"/>
      <c r="I99" s="115"/>
    </row>
    <row r="112" ht="13.5" thickBot="1"/>
    <row r="113" spans="8:9" ht="12.75">
      <c r="H113" s="112" t="s">
        <v>32</v>
      </c>
      <c r="I113" s="113"/>
    </row>
    <row r="114" spans="8:9" ht="12.75" customHeight="1">
      <c r="H114" s="108">
        <v>2004</v>
      </c>
      <c r="I114" s="110">
        <v>2005</v>
      </c>
    </row>
    <row r="115" spans="8:9" ht="12.75">
      <c r="H115" s="109"/>
      <c r="I115" s="111"/>
    </row>
    <row r="116" spans="8:9" ht="12.75">
      <c r="H116" s="114">
        <f>'2004-2005 AYLIK İHR'!C46+'2004-2005 AYLIK İHR'!D46+'2004-2005 AYLIK İHR'!E46+'2004-2005 AYLIK İHR'!F46+'2004-2005 AYLIK İHR'!G46+'2004-2005 AYLIK İHR'!H46+'2004-2005 AYLIK İHR'!I46+'2004-2005 AYLIK İHR'!K46+'2004-2005 AYLIK İHR'!L46+'2004-2005 AYLIK İHR'!M46+'2004-2005 AYLIK İHR'!N46</f>
        <v>1581444</v>
      </c>
      <c r="I116" s="114">
        <f>'2004-2005 AYLIK İHR'!C47+'2004-2005 AYLIK İHR'!D47+'2004-2005 AYLIK İHR'!E47+'2004-2005 AYLIK İHR'!F47+'2004-2005 AYLIK İHR'!G47+'2004-2005 AYLIK İHR'!H47+'2004-2005 AYLIK İHR'!I47+'2004-2005 AYLIK İHR'!K47+'2004-2005 AYLIK İHR'!L47+'2004-2005 AYLIK İHR'!M47+'2004-2005 AYLIK İHR'!N47</f>
        <v>1681759</v>
      </c>
    </row>
    <row r="117" spans="8:9" ht="13.5" thickBot="1">
      <c r="H117" s="115"/>
      <c r="I117" s="115"/>
    </row>
    <row r="125" ht="13.5" thickBot="1"/>
    <row r="126" spans="8:9" ht="12.75">
      <c r="H126" s="112" t="s">
        <v>131</v>
      </c>
      <c r="I126" s="113"/>
    </row>
    <row r="127" spans="8:9" ht="12.75" customHeight="1">
      <c r="H127" s="108">
        <v>2004</v>
      </c>
      <c r="I127" s="110">
        <v>2005</v>
      </c>
    </row>
    <row r="128" spans="8:9" ht="12.75">
      <c r="H128" s="109"/>
      <c r="I128" s="111"/>
    </row>
    <row r="129" spans="8:9" ht="12.75">
      <c r="H129" s="114">
        <f>'2004-2005 AYLIK İHR'!C50+'2004-2005 AYLIK İHR'!D50+'2004-2005 AYLIK İHR'!F50+'2004-2005 AYLIK İHR'!E50+'2004-2005 AYLIK İHR'!G50+'2004-2005 AYLIK İHR'!H50+'2004-2005 AYLIK İHR'!I50+'2004-2005 AYLIK İHR'!J50+'2004-2005 AYLIK İHR'!K50+'2004-2005 AYLIK İHR'!L50+'2004-2005 AYLIK İHR'!M50+'2004-2005 AYLIK İHR'!N50</f>
        <v>929170</v>
      </c>
      <c r="I129" s="114">
        <f>'2004-2005 AYLIK İHR'!C51+'2004-2005 AYLIK İHR'!D51+'2004-2005 AYLIK İHR'!E51+'2004-2005 AYLIK İHR'!F51+'2004-2005 AYLIK İHR'!G51+'2004-2005 AYLIK İHR'!H51+'2004-2005 AYLIK İHR'!I51+'2004-2005 AYLIK İHR'!J51+'2004-2005 AYLIK İHR'!K51+'2004-2005 AYLIK İHR'!L51+'2004-2005 AYLIK İHR'!M51+'2004-2005 AYLIK İHR'!N51</f>
        <v>1078946</v>
      </c>
    </row>
    <row r="130" spans="8:9" ht="13.5" thickBot="1">
      <c r="H130" s="115"/>
      <c r="I130" s="115"/>
    </row>
  </sheetData>
  <mergeCells count="40">
    <mergeCell ref="H76:I76"/>
    <mergeCell ref="H77:H78"/>
    <mergeCell ref="I77:I78"/>
    <mergeCell ref="I79:I80"/>
    <mergeCell ref="H79:H80"/>
    <mergeCell ref="I15:I16"/>
    <mergeCell ref="H12:I12"/>
    <mergeCell ref="H13:H14"/>
    <mergeCell ref="I13:I14"/>
    <mergeCell ref="H15:H16"/>
    <mergeCell ref="H41:I41"/>
    <mergeCell ref="H42:H43"/>
    <mergeCell ref="I42:I43"/>
    <mergeCell ref="H44:H45"/>
    <mergeCell ref="I44:I45"/>
    <mergeCell ref="H56:I56"/>
    <mergeCell ref="H57:H58"/>
    <mergeCell ref="I57:I58"/>
    <mergeCell ref="H59:H60"/>
    <mergeCell ref="I59:I60"/>
    <mergeCell ref="H28:I28"/>
    <mergeCell ref="H29:H30"/>
    <mergeCell ref="I29:I30"/>
    <mergeCell ref="H31:H32"/>
    <mergeCell ref="I31:I32"/>
    <mergeCell ref="H95:I95"/>
    <mergeCell ref="H96:H97"/>
    <mergeCell ref="I96:I97"/>
    <mergeCell ref="H98:H99"/>
    <mergeCell ref="I98:I99"/>
    <mergeCell ref="H113:I113"/>
    <mergeCell ref="H114:H115"/>
    <mergeCell ref="I114:I115"/>
    <mergeCell ref="H116:H117"/>
    <mergeCell ref="I116:I117"/>
    <mergeCell ref="H126:I126"/>
    <mergeCell ref="H127:H128"/>
    <mergeCell ref="I127:I128"/>
    <mergeCell ref="H129:H130"/>
    <mergeCell ref="I129:I130"/>
  </mergeCells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I3" sqref="I3"/>
    </sheetView>
  </sheetViews>
  <sheetFormatPr defaultColWidth="9.140625" defaultRowHeight="12.75"/>
  <sheetData>
    <row r="1" ht="15">
      <c r="B1" s="79" t="s">
        <v>22</v>
      </c>
    </row>
    <row r="10" ht="13.5" thickBot="1"/>
    <row r="11" spans="9:10" ht="12.75">
      <c r="I11" s="112" t="s">
        <v>57</v>
      </c>
      <c r="J11" s="113"/>
    </row>
    <row r="12" spans="9:10" ht="12.75" customHeight="1">
      <c r="I12" s="108">
        <v>2004</v>
      </c>
      <c r="J12" s="110">
        <v>2005</v>
      </c>
    </row>
    <row r="13" spans="9:10" ht="12.75">
      <c r="I13" s="109"/>
      <c r="J13" s="111"/>
    </row>
    <row r="14" spans="9:10" ht="12.75">
      <c r="I14" s="114">
        <f>'2004-2005 AYLIK İHR'!C54+'2004-2005 AYLIK İHR'!D54+'2004-2005 AYLIK İHR'!E54+'2004-2005 AYLIK İHR'!F54+'2004-2005 AYLIK İHR'!G54+'2004-2005 AYLIK İHR'!H54+'2004-2005 AYLIK İHR'!I54+'2004-2005 AYLIK İHR'!J54+'2004-2005 AYLIK İHR'!K54+'2004-2005 AYLIK İHR'!L54+'2004-2005 AYLIK İHR'!M54</f>
        <v>1077175</v>
      </c>
      <c r="J14" s="114">
        <f>'2004-2005 AYLIK İHR'!C55+'2004-2005 AYLIK İHR'!D55+'2004-2005 AYLIK İHR'!E55+'2004-2005 AYLIK İHR'!F55+'2004-2005 AYLIK İHR'!G55+'2004-2005 AYLIK İHR'!H55+'2004-2005 AYLIK İHR'!I55+'2004-2005 AYLIK İHR'!J55+'2004-2005 AYLIK İHR'!K55+'2004-2005 AYLIK İHR'!L55+'2004-2005 AYLIK İHR'!M55+'2004-2005 AYLIK İHR'!N55</f>
        <v>1513969</v>
      </c>
    </row>
    <row r="15" spans="9:10" ht="13.5" thickBot="1">
      <c r="I15" s="115"/>
      <c r="J15" s="115"/>
    </row>
  </sheetData>
  <mergeCells count="5">
    <mergeCell ref="J14:J15"/>
    <mergeCell ref="J12:J13"/>
    <mergeCell ref="I11:J11"/>
    <mergeCell ref="I14:I15"/>
    <mergeCell ref="I12:I1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70" zoomScaleNormal="70" workbookViewId="0" topLeftCell="A1">
      <selection activeCell="K60" sqref="K60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8" customWidth="1"/>
    <col min="5" max="14" width="14.7109375" style="49" customWidth="1"/>
    <col min="15" max="15" width="15.7109375" style="48" bestFit="1" customWidth="1"/>
  </cols>
  <sheetData>
    <row r="1" spans="3:15" ht="12.75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3:15" ht="13.5" thickBot="1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6.5" thickBot="1">
      <c r="B3" s="35" t="s">
        <v>42</v>
      </c>
      <c r="C3" s="36" t="s">
        <v>43</v>
      </c>
      <c r="D3" s="36" t="s">
        <v>44</v>
      </c>
      <c r="E3" s="36" t="s">
        <v>45</v>
      </c>
      <c r="F3" s="36" t="s">
        <v>46</v>
      </c>
      <c r="G3" s="36" t="s">
        <v>47</v>
      </c>
      <c r="H3" s="36" t="s">
        <v>48</v>
      </c>
      <c r="I3" s="36" t="s">
        <v>49</v>
      </c>
      <c r="J3" s="36" t="s">
        <v>50</v>
      </c>
      <c r="K3" s="36" t="s">
        <v>51</v>
      </c>
      <c r="L3" s="36" t="s">
        <v>0</v>
      </c>
      <c r="M3" s="36" t="s">
        <v>52</v>
      </c>
      <c r="N3" s="36" t="s">
        <v>53</v>
      </c>
      <c r="O3" s="37" t="s">
        <v>25</v>
      </c>
    </row>
    <row r="4" spans="1:15" ht="15.75" thickTop="1">
      <c r="A4" s="38">
        <v>2004</v>
      </c>
      <c r="B4" s="39" t="s">
        <v>2</v>
      </c>
      <c r="C4" s="40">
        <v>562457</v>
      </c>
      <c r="D4" s="40">
        <v>476641</v>
      </c>
      <c r="E4" s="40">
        <v>607925</v>
      </c>
      <c r="F4" s="40">
        <v>544422</v>
      </c>
      <c r="G4" s="40">
        <v>487519</v>
      </c>
      <c r="H4" s="40">
        <v>593334</v>
      </c>
      <c r="I4" s="40">
        <v>542578</v>
      </c>
      <c r="J4" s="40">
        <v>523641</v>
      </c>
      <c r="K4" s="40">
        <v>800846</v>
      </c>
      <c r="L4" s="40">
        <v>807378</v>
      </c>
      <c r="M4" s="40">
        <v>800526</v>
      </c>
      <c r="N4" s="40">
        <v>844539</v>
      </c>
      <c r="O4" s="40">
        <v>7591806</v>
      </c>
    </row>
    <row r="5" spans="1:15" ht="15">
      <c r="A5" s="38">
        <v>2005</v>
      </c>
      <c r="B5" s="39" t="s">
        <v>2</v>
      </c>
      <c r="C5" s="40">
        <v>628395</v>
      </c>
      <c r="D5" s="40">
        <v>706705</v>
      </c>
      <c r="E5" s="40">
        <v>798972</v>
      </c>
      <c r="F5" s="40">
        <v>662153</v>
      </c>
      <c r="G5" s="40">
        <v>698154</v>
      </c>
      <c r="H5" s="40">
        <v>697701</v>
      </c>
      <c r="I5" s="40">
        <v>642775</v>
      </c>
      <c r="J5" s="40">
        <v>666067</v>
      </c>
      <c r="K5" s="40">
        <v>1168024</v>
      </c>
      <c r="L5" s="40">
        <v>1092758</v>
      </c>
      <c r="M5" s="40">
        <v>911394</v>
      </c>
      <c r="N5" s="40">
        <v>995343</v>
      </c>
      <c r="O5" s="72">
        <v>9668442</v>
      </c>
    </row>
    <row r="6" spans="1:15" ht="15">
      <c r="A6" s="38">
        <v>2004</v>
      </c>
      <c r="B6" s="41" t="s">
        <v>3</v>
      </c>
      <c r="C6" s="42">
        <v>130143</v>
      </c>
      <c r="D6" s="42">
        <v>111611</v>
      </c>
      <c r="E6" s="42">
        <v>147071</v>
      </c>
      <c r="F6" s="42">
        <v>129038</v>
      </c>
      <c r="G6" s="42">
        <v>115914</v>
      </c>
      <c r="H6" s="42">
        <v>134265</v>
      </c>
      <c r="I6" s="42">
        <v>136703</v>
      </c>
      <c r="J6" s="42">
        <v>138240</v>
      </c>
      <c r="K6" s="42">
        <v>151673</v>
      </c>
      <c r="L6" s="42">
        <v>160682</v>
      </c>
      <c r="M6" s="42">
        <v>158812</v>
      </c>
      <c r="N6" s="42">
        <v>185304</v>
      </c>
      <c r="O6" s="40">
        <v>1699455</v>
      </c>
    </row>
    <row r="7" spans="1:16" ht="12.75">
      <c r="A7" s="38">
        <v>2005</v>
      </c>
      <c r="B7" s="41" t="s">
        <v>76</v>
      </c>
      <c r="C7" s="42">
        <v>123205</v>
      </c>
      <c r="D7" s="42">
        <v>161348</v>
      </c>
      <c r="E7" s="42">
        <v>185274</v>
      </c>
      <c r="F7" s="42">
        <v>156604</v>
      </c>
      <c r="G7" s="42">
        <v>183643</v>
      </c>
      <c r="H7" s="42">
        <v>173696</v>
      </c>
      <c r="I7" s="42">
        <v>144576</v>
      </c>
      <c r="J7" s="42">
        <v>176316</v>
      </c>
      <c r="K7" s="42">
        <v>224058</v>
      </c>
      <c r="L7" s="42">
        <v>233586</v>
      </c>
      <c r="M7" s="42">
        <v>225822</v>
      </c>
      <c r="N7" s="42">
        <v>232564</v>
      </c>
      <c r="O7" s="73">
        <v>2220692</v>
      </c>
      <c r="P7">
        <v>2220692</v>
      </c>
    </row>
    <row r="8" spans="1:15" ht="15">
      <c r="A8" s="38">
        <v>2004</v>
      </c>
      <c r="B8" s="41" t="s">
        <v>4</v>
      </c>
      <c r="C8" s="42">
        <v>58235</v>
      </c>
      <c r="D8" s="42">
        <v>46884</v>
      </c>
      <c r="E8" s="42">
        <v>50154</v>
      </c>
      <c r="F8" s="42">
        <v>43184</v>
      </c>
      <c r="G8" s="42">
        <v>45866</v>
      </c>
      <c r="H8" s="42">
        <v>116361</v>
      </c>
      <c r="I8" s="42">
        <v>62882</v>
      </c>
      <c r="J8" s="42">
        <v>38523</v>
      </c>
      <c r="K8" s="42">
        <v>57772</v>
      </c>
      <c r="L8" s="42">
        <v>72977</v>
      </c>
      <c r="M8" s="42">
        <v>87809</v>
      </c>
      <c r="N8" s="42">
        <v>123558</v>
      </c>
      <c r="O8" s="40">
        <v>804205</v>
      </c>
    </row>
    <row r="9" spans="1:15" ht="12.75">
      <c r="A9" s="38">
        <v>2005</v>
      </c>
      <c r="B9" s="41" t="s">
        <v>77</v>
      </c>
      <c r="C9" s="42">
        <v>76652</v>
      </c>
      <c r="D9" s="42">
        <v>86280</v>
      </c>
      <c r="E9" s="42">
        <v>90676</v>
      </c>
      <c r="F9" s="42">
        <v>69266</v>
      </c>
      <c r="G9" s="42">
        <v>66190</v>
      </c>
      <c r="H9" s="42">
        <v>82491</v>
      </c>
      <c r="I9" s="42">
        <v>62602</v>
      </c>
      <c r="J9" s="42">
        <v>47915</v>
      </c>
      <c r="K9" s="42">
        <v>68872</v>
      </c>
      <c r="L9" s="42">
        <v>90131</v>
      </c>
      <c r="M9" s="42">
        <v>103965</v>
      </c>
      <c r="N9" s="42">
        <v>123586</v>
      </c>
      <c r="O9" s="73">
        <v>968626</v>
      </c>
    </row>
    <row r="10" spans="1:15" ht="15">
      <c r="A10" s="38">
        <v>2004</v>
      </c>
      <c r="B10" s="41" t="s">
        <v>5</v>
      </c>
      <c r="C10" s="42">
        <v>54383</v>
      </c>
      <c r="D10" s="42">
        <v>48771</v>
      </c>
      <c r="E10" s="42">
        <v>66487</v>
      </c>
      <c r="F10" s="42">
        <v>58816</v>
      </c>
      <c r="G10" s="42">
        <v>56275</v>
      </c>
      <c r="H10" s="42">
        <v>58497</v>
      </c>
      <c r="I10" s="42">
        <v>65794</v>
      </c>
      <c r="J10" s="42">
        <v>66487</v>
      </c>
      <c r="K10" s="42">
        <v>81359</v>
      </c>
      <c r="L10" s="42">
        <v>73782</v>
      </c>
      <c r="M10" s="42">
        <v>70329</v>
      </c>
      <c r="N10" s="42">
        <v>83502</v>
      </c>
      <c r="O10" s="40">
        <v>784481</v>
      </c>
    </row>
    <row r="11" spans="1:15" ht="12.75">
      <c r="A11" s="38">
        <v>2005</v>
      </c>
      <c r="B11" s="41" t="s">
        <v>78</v>
      </c>
      <c r="C11" s="42">
        <v>53360</v>
      </c>
      <c r="D11" s="42">
        <v>60371</v>
      </c>
      <c r="E11" s="42">
        <v>75469</v>
      </c>
      <c r="F11" s="42">
        <v>63163</v>
      </c>
      <c r="G11" s="42">
        <v>60093</v>
      </c>
      <c r="H11" s="42">
        <v>60303</v>
      </c>
      <c r="I11" s="42">
        <v>61680</v>
      </c>
      <c r="J11" s="42">
        <v>82467</v>
      </c>
      <c r="K11" s="42">
        <v>94386</v>
      </c>
      <c r="L11" s="42">
        <v>88941</v>
      </c>
      <c r="M11" s="42">
        <v>79039</v>
      </c>
      <c r="N11" s="42">
        <v>87152</v>
      </c>
      <c r="O11" s="73">
        <v>866424</v>
      </c>
    </row>
    <row r="12" spans="1:15" ht="15">
      <c r="A12" s="38">
        <v>2004</v>
      </c>
      <c r="B12" s="41" t="s">
        <v>6</v>
      </c>
      <c r="C12" s="42">
        <v>43462</v>
      </c>
      <c r="D12" s="42">
        <v>29668</v>
      </c>
      <c r="E12" s="42">
        <v>38669</v>
      </c>
      <c r="F12" s="42">
        <v>35603</v>
      </c>
      <c r="G12" s="42">
        <v>33618</v>
      </c>
      <c r="H12" s="42">
        <v>38990</v>
      </c>
      <c r="I12" s="42">
        <v>36578</v>
      </c>
      <c r="J12" s="42">
        <v>41541</v>
      </c>
      <c r="K12" s="42">
        <v>97880</v>
      </c>
      <c r="L12" s="42">
        <v>92032</v>
      </c>
      <c r="M12" s="42">
        <v>66471</v>
      </c>
      <c r="N12" s="42">
        <v>58699</v>
      </c>
      <c r="O12" s="40">
        <v>613210</v>
      </c>
    </row>
    <row r="13" spans="1:15" ht="12.75">
      <c r="A13" s="38">
        <v>2005</v>
      </c>
      <c r="B13" s="41" t="s">
        <v>79</v>
      </c>
      <c r="C13" s="42">
        <v>40340</v>
      </c>
      <c r="D13" s="42">
        <v>43296</v>
      </c>
      <c r="E13" s="42">
        <v>43915</v>
      </c>
      <c r="F13" s="42">
        <v>40180</v>
      </c>
      <c r="G13" s="42">
        <v>38018</v>
      </c>
      <c r="H13" s="42">
        <v>36519</v>
      </c>
      <c r="I13" s="42">
        <v>32095</v>
      </c>
      <c r="J13" s="42">
        <v>44676</v>
      </c>
      <c r="K13" s="42">
        <v>95452</v>
      </c>
      <c r="L13" s="42">
        <v>98078</v>
      </c>
      <c r="M13" s="42">
        <v>64652</v>
      </c>
      <c r="N13" s="42">
        <v>59526</v>
      </c>
      <c r="O13" s="73">
        <v>636746</v>
      </c>
    </row>
    <row r="14" spans="1:15" ht="15">
      <c r="A14" s="38">
        <v>2004</v>
      </c>
      <c r="B14" s="41" t="s">
        <v>7</v>
      </c>
      <c r="C14" s="42">
        <v>65893</v>
      </c>
      <c r="D14" s="42">
        <v>56113</v>
      </c>
      <c r="E14" s="42">
        <v>76802</v>
      </c>
      <c r="F14" s="42">
        <v>55896</v>
      </c>
      <c r="G14" s="42">
        <v>59637</v>
      </c>
      <c r="H14" s="42">
        <v>65177</v>
      </c>
      <c r="I14" s="42">
        <v>74132</v>
      </c>
      <c r="J14" s="42">
        <v>71786</v>
      </c>
      <c r="K14" s="42">
        <v>213444</v>
      </c>
      <c r="L14" s="42">
        <v>186288</v>
      </c>
      <c r="M14" s="42">
        <v>157692</v>
      </c>
      <c r="N14" s="42">
        <v>139633</v>
      </c>
      <c r="O14" s="40">
        <v>1222494</v>
      </c>
    </row>
    <row r="15" spans="1:15" ht="12.75">
      <c r="A15" s="38">
        <v>2005</v>
      </c>
      <c r="B15" s="41" t="s">
        <v>80</v>
      </c>
      <c r="C15" s="42">
        <v>88779</v>
      </c>
      <c r="D15" s="42">
        <v>96605</v>
      </c>
      <c r="E15" s="42">
        <v>115302</v>
      </c>
      <c r="F15" s="42">
        <v>112505</v>
      </c>
      <c r="G15" s="42">
        <v>114760</v>
      </c>
      <c r="H15" s="42">
        <v>127565</v>
      </c>
      <c r="I15" s="42">
        <v>141101</v>
      </c>
      <c r="J15" s="42">
        <v>94049</v>
      </c>
      <c r="K15" s="42">
        <v>403330</v>
      </c>
      <c r="L15" s="42">
        <v>263816</v>
      </c>
      <c r="M15" s="42">
        <v>208075</v>
      </c>
      <c r="N15" s="42">
        <v>163100</v>
      </c>
      <c r="O15" s="73">
        <v>1928987</v>
      </c>
    </row>
    <row r="16" spans="1:15" ht="15">
      <c r="A16" s="38">
        <v>2004</v>
      </c>
      <c r="B16" s="41" t="s">
        <v>8</v>
      </c>
      <c r="C16" s="42">
        <v>6044</v>
      </c>
      <c r="D16" s="42">
        <v>4917</v>
      </c>
      <c r="E16" s="42">
        <v>12919</v>
      </c>
      <c r="F16" s="42">
        <v>12033</v>
      </c>
      <c r="G16" s="42">
        <v>14319</v>
      </c>
      <c r="H16" s="42">
        <v>11525</v>
      </c>
      <c r="I16" s="42">
        <v>8678</v>
      </c>
      <c r="J16" s="42">
        <v>9480</v>
      </c>
      <c r="K16" s="42">
        <v>14705</v>
      </c>
      <c r="L16" s="42">
        <v>8982</v>
      </c>
      <c r="M16" s="42">
        <v>6926</v>
      </c>
      <c r="N16" s="42">
        <v>25197</v>
      </c>
      <c r="O16" s="40">
        <v>135725</v>
      </c>
    </row>
    <row r="17" spans="1:15" ht="12.75">
      <c r="A17" s="38">
        <v>2005</v>
      </c>
      <c r="B17" s="41" t="s">
        <v>81</v>
      </c>
      <c r="C17" s="42">
        <v>27611</v>
      </c>
      <c r="D17" s="42">
        <v>30592</v>
      </c>
      <c r="E17" s="42">
        <v>33409</v>
      </c>
      <c r="F17" s="42">
        <v>22170</v>
      </c>
      <c r="G17" s="42">
        <v>28365</v>
      </c>
      <c r="H17" s="42">
        <v>22814</v>
      </c>
      <c r="I17" s="42">
        <v>20148</v>
      </c>
      <c r="J17" s="42">
        <v>17037</v>
      </c>
      <c r="K17" s="42">
        <v>27831</v>
      </c>
      <c r="L17" s="42">
        <v>33242</v>
      </c>
      <c r="M17" s="42">
        <v>19487</v>
      </c>
      <c r="N17" s="42">
        <v>24770</v>
      </c>
      <c r="O17" s="73">
        <v>307476</v>
      </c>
    </row>
    <row r="18" spans="1:15" ht="15">
      <c r="A18" s="38">
        <v>2004</v>
      </c>
      <c r="B18" s="41" t="s">
        <v>9</v>
      </c>
      <c r="C18" s="42">
        <v>61980</v>
      </c>
      <c r="D18" s="42">
        <v>50704</v>
      </c>
      <c r="E18" s="42">
        <v>53680</v>
      </c>
      <c r="F18" s="42">
        <v>71972</v>
      </c>
      <c r="G18" s="42">
        <v>26034</v>
      </c>
      <c r="H18" s="42">
        <v>27807</v>
      </c>
      <c r="I18" s="42">
        <v>14113</v>
      </c>
      <c r="J18" s="42">
        <v>13388</v>
      </c>
      <c r="K18" s="42">
        <v>11645</v>
      </c>
      <c r="L18" s="42">
        <v>40274</v>
      </c>
      <c r="M18" s="42">
        <v>65151</v>
      </c>
      <c r="N18" s="42">
        <v>33788</v>
      </c>
      <c r="O18" s="40">
        <v>470537</v>
      </c>
    </row>
    <row r="19" spans="1:15" ht="12.75">
      <c r="A19" s="38">
        <v>2005</v>
      </c>
      <c r="B19" s="41" t="s">
        <v>82</v>
      </c>
      <c r="C19" s="42">
        <v>66755</v>
      </c>
      <c r="D19" s="42">
        <v>61126</v>
      </c>
      <c r="E19" s="42">
        <v>71995</v>
      </c>
      <c r="F19" s="42">
        <v>24554</v>
      </c>
      <c r="G19" s="42">
        <v>31373</v>
      </c>
      <c r="H19" s="42">
        <v>16348</v>
      </c>
      <c r="I19" s="42">
        <v>15424</v>
      </c>
      <c r="J19" s="42">
        <v>17763</v>
      </c>
      <c r="K19" s="42">
        <v>35515</v>
      </c>
      <c r="L19" s="42">
        <v>84249</v>
      </c>
      <c r="M19" s="42">
        <v>36627</v>
      </c>
      <c r="N19" s="42">
        <v>102052</v>
      </c>
      <c r="O19" s="73">
        <v>563781</v>
      </c>
    </row>
    <row r="20" spans="1:15" ht="15">
      <c r="A20" s="38">
        <v>2004</v>
      </c>
      <c r="B20" s="41" t="s">
        <v>10</v>
      </c>
      <c r="C20" s="42">
        <v>2407</v>
      </c>
      <c r="D20" s="42">
        <v>2482</v>
      </c>
      <c r="E20" s="42">
        <v>3576</v>
      </c>
      <c r="F20" s="42">
        <v>3527</v>
      </c>
      <c r="G20" s="42">
        <v>2685</v>
      </c>
      <c r="H20" s="42">
        <v>1964</v>
      </c>
      <c r="I20" s="42">
        <v>2294</v>
      </c>
      <c r="J20" s="42">
        <v>2191</v>
      </c>
      <c r="K20" s="42">
        <v>3400</v>
      </c>
      <c r="L20" s="42">
        <v>3474</v>
      </c>
      <c r="M20" s="42">
        <v>4007</v>
      </c>
      <c r="N20" s="42">
        <v>3220</v>
      </c>
      <c r="O20" s="40">
        <v>35227</v>
      </c>
    </row>
    <row r="21" spans="1:15" ht="12.75">
      <c r="A21" s="38">
        <v>2005</v>
      </c>
      <c r="B21" s="41" t="s">
        <v>83</v>
      </c>
      <c r="C21" s="42">
        <v>2475</v>
      </c>
      <c r="D21" s="42">
        <v>3675</v>
      </c>
      <c r="E21" s="42">
        <v>3919</v>
      </c>
      <c r="F21" s="42">
        <v>4513</v>
      </c>
      <c r="G21" s="42">
        <v>3741</v>
      </c>
      <c r="H21" s="42">
        <v>1231</v>
      </c>
      <c r="I21" s="42">
        <v>2671</v>
      </c>
      <c r="J21" s="42">
        <v>2440</v>
      </c>
      <c r="K21" s="42">
        <v>3070</v>
      </c>
      <c r="L21" s="42">
        <v>2896</v>
      </c>
      <c r="M21" s="42">
        <v>2191</v>
      </c>
      <c r="N21" s="42">
        <v>2593</v>
      </c>
      <c r="O21" s="73">
        <v>35413</v>
      </c>
    </row>
    <row r="22" spans="1:15" ht="15">
      <c r="A22" s="38">
        <v>2004</v>
      </c>
      <c r="B22" s="41" t="s">
        <v>11</v>
      </c>
      <c r="C22" s="43">
        <v>28521</v>
      </c>
      <c r="D22" s="43">
        <v>24793</v>
      </c>
      <c r="E22" s="43">
        <v>29415</v>
      </c>
      <c r="F22" s="43">
        <v>21456</v>
      </c>
      <c r="G22" s="43">
        <v>23013</v>
      </c>
      <c r="H22" s="43">
        <v>20263</v>
      </c>
      <c r="I22" s="43">
        <v>22931</v>
      </c>
      <c r="J22" s="43">
        <v>22550</v>
      </c>
      <c r="K22" s="43">
        <v>32518</v>
      </c>
      <c r="L22" s="43">
        <v>39900</v>
      </c>
      <c r="M22" s="43">
        <v>53743</v>
      </c>
      <c r="N22" s="43">
        <v>38675</v>
      </c>
      <c r="O22" s="40">
        <v>357778</v>
      </c>
    </row>
    <row r="23" spans="1:15" ht="14.25">
      <c r="A23" s="38">
        <v>2005</v>
      </c>
      <c r="B23" s="41" t="s">
        <v>84</v>
      </c>
      <c r="C23" s="43">
        <v>33027</v>
      </c>
      <c r="D23" s="43">
        <v>35578</v>
      </c>
      <c r="E23" s="43">
        <v>29242</v>
      </c>
      <c r="F23" s="43">
        <v>29083</v>
      </c>
      <c r="G23" s="43">
        <v>27105</v>
      </c>
      <c r="H23" s="43">
        <v>28656</v>
      </c>
      <c r="I23" s="43">
        <v>28609</v>
      </c>
      <c r="J23" s="43">
        <v>34414</v>
      </c>
      <c r="K23" s="43">
        <v>57304</v>
      </c>
      <c r="L23" s="43">
        <v>48111</v>
      </c>
      <c r="M23" s="43">
        <v>29903</v>
      </c>
      <c r="N23" s="43">
        <v>31910</v>
      </c>
      <c r="O23" s="74">
        <v>412943</v>
      </c>
    </row>
    <row r="24" spans="1:15" ht="15">
      <c r="A24" s="38">
        <v>2004</v>
      </c>
      <c r="B24" s="41" t="s">
        <v>12</v>
      </c>
      <c r="C24" s="43">
        <v>111389</v>
      </c>
      <c r="D24" s="43">
        <v>100699</v>
      </c>
      <c r="E24" s="43">
        <v>129151</v>
      </c>
      <c r="F24" s="43">
        <v>112897</v>
      </c>
      <c r="G24" s="43">
        <v>110158</v>
      </c>
      <c r="H24" s="43">
        <v>118486</v>
      </c>
      <c r="I24" s="43">
        <v>118472</v>
      </c>
      <c r="J24" s="43">
        <v>119455</v>
      </c>
      <c r="K24" s="43">
        <v>136451</v>
      </c>
      <c r="L24" s="43">
        <v>128986</v>
      </c>
      <c r="M24" s="43">
        <v>129586</v>
      </c>
      <c r="N24" s="43">
        <v>152964</v>
      </c>
      <c r="O24" s="40">
        <v>1468694</v>
      </c>
    </row>
    <row r="25" spans="1:15" ht="14.25">
      <c r="A25" s="38">
        <v>2005</v>
      </c>
      <c r="B25" s="41" t="s">
        <v>85</v>
      </c>
      <c r="C25" s="43">
        <v>116191</v>
      </c>
      <c r="D25" s="43">
        <v>127835</v>
      </c>
      <c r="E25" s="43">
        <v>149772</v>
      </c>
      <c r="F25" s="43">
        <v>140115</v>
      </c>
      <c r="G25" s="43">
        <v>144865</v>
      </c>
      <c r="H25" s="43">
        <v>148079</v>
      </c>
      <c r="I25" s="43">
        <v>133868</v>
      </c>
      <c r="J25" s="43">
        <v>148990</v>
      </c>
      <c r="K25" s="43">
        <v>158208</v>
      </c>
      <c r="L25" s="43">
        <v>149709</v>
      </c>
      <c r="M25" s="43">
        <v>141632</v>
      </c>
      <c r="N25" s="43">
        <v>168090</v>
      </c>
      <c r="O25" s="74">
        <v>1727353</v>
      </c>
    </row>
    <row r="26" spans="1:15" ht="15">
      <c r="A26" s="38">
        <v>2004</v>
      </c>
      <c r="B26" s="39" t="s">
        <v>13</v>
      </c>
      <c r="C26" s="40">
        <v>4037191</v>
      </c>
      <c r="D26" s="40">
        <v>3244385</v>
      </c>
      <c r="E26" s="40">
        <v>4605810</v>
      </c>
      <c r="F26" s="40">
        <v>4664943</v>
      </c>
      <c r="G26" s="40">
        <v>4352921</v>
      </c>
      <c r="H26" s="40">
        <v>4670584</v>
      </c>
      <c r="I26" s="40">
        <v>5006215</v>
      </c>
      <c r="J26" s="40">
        <v>4117273</v>
      </c>
      <c r="K26" s="40">
        <v>4877253</v>
      </c>
      <c r="L26" s="40">
        <v>4988423</v>
      </c>
      <c r="M26" s="40">
        <v>4881881</v>
      </c>
      <c r="N26" s="40">
        <v>5772358</v>
      </c>
      <c r="O26" s="40">
        <v>55219236</v>
      </c>
    </row>
    <row r="27" spans="1:15" ht="15">
      <c r="A27" s="38">
        <v>2005</v>
      </c>
      <c r="B27" s="39" t="s">
        <v>13</v>
      </c>
      <c r="C27" s="40">
        <v>4274158</v>
      </c>
      <c r="D27" s="40">
        <v>4886287</v>
      </c>
      <c r="E27" s="40">
        <v>5689934</v>
      </c>
      <c r="F27" s="40">
        <v>5283789</v>
      </c>
      <c r="G27" s="40">
        <v>5122656</v>
      </c>
      <c r="H27" s="40">
        <v>5151561</v>
      </c>
      <c r="I27" s="40">
        <v>4895355</v>
      </c>
      <c r="J27" s="40">
        <v>4706868</v>
      </c>
      <c r="K27" s="40">
        <v>5656900</v>
      </c>
      <c r="L27" s="40">
        <v>5441217</v>
      </c>
      <c r="M27" s="40">
        <v>4989983</v>
      </c>
      <c r="N27" s="40">
        <v>6145032</v>
      </c>
      <c r="O27" s="72">
        <v>62243740</v>
      </c>
    </row>
    <row r="28" spans="1:15" ht="15">
      <c r="A28" s="38">
        <v>2004</v>
      </c>
      <c r="B28" s="41" t="s">
        <v>14</v>
      </c>
      <c r="C28" s="42">
        <v>365015</v>
      </c>
      <c r="D28" s="42">
        <v>293352</v>
      </c>
      <c r="E28" s="42">
        <v>398327</v>
      </c>
      <c r="F28" s="42">
        <v>403661</v>
      </c>
      <c r="G28" s="42">
        <v>376776</v>
      </c>
      <c r="H28" s="42">
        <v>380210</v>
      </c>
      <c r="I28" s="42">
        <v>363752</v>
      </c>
      <c r="J28" s="42">
        <v>331544</v>
      </c>
      <c r="K28" s="42">
        <v>398319</v>
      </c>
      <c r="L28" s="42">
        <v>412936</v>
      </c>
      <c r="M28" s="42">
        <v>408683</v>
      </c>
      <c r="N28" s="42">
        <v>433027</v>
      </c>
      <c r="O28" s="40">
        <v>4565602</v>
      </c>
    </row>
    <row r="29" spans="1:15" ht="12.75">
      <c r="A29" s="38">
        <v>2005</v>
      </c>
      <c r="B29" s="41" t="s">
        <v>86</v>
      </c>
      <c r="C29" s="42">
        <v>340545</v>
      </c>
      <c r="D29" s="42">
        <v>384961</v>
      </c>
      <c r="E29" s="42">
        <v>463806</v>
      </c>
      <c r="F29" s="42">
        <v>437983</v>
      </c>
      <c r="G29" s="42">
        <v>412168</v>
      </c>
      <c r="H29" s="42">
        <v>400652</v>
      </c>
      <c r="I29" s="42">
        <v>364373</v>
      </c>
      <c r="J29" s="42">
        <v>369091</v>
      </c>
      <c r="K29" s="42">
        <v>435139</v>
      </c>
      <c r="L29" s="42">
        <v>434046</v>
      </c>
      <c r="M29" s="42">
        <v>388288</v>
      </c>
      <c r="N29" s="42">
        <v>430236</v>
      </c>
      <c r="O29" s="73">
        <v>4861289</v>
      </c>
    </row>
    <row r="30" spans="1:15" ht="15">
      <c r="A30" s="38">
        <v>2004</v>
      </c>
      <c r="B30" s="41" t="s">
        <v>15</v>
      </c>
      <c r="C30" s="42">
        <v>60967</v>
      </c>
      <c r="D30" s="42">
        <v>52368</v>
      </c>
      <c r="E30" s="42">
        <v>76840</v>
      </c>
      <c r="F30" s="42">
        <v>61543</v>
      </c>
      <c r="G30" s="42">
        <v>54063</v>
      </c>
      <c r="H30" s="42">
        <v>73482</v>
      </c>
      <c r="I30" s="42">
        <v>94625</v>
      </c>
      <c r="J30" s="42">
        <v>98471</v>
      </c>
      <c r="K30" s="42">
        <v>112428</v>
      </c>
      <c r="L30" s="42">
        <v>104604</v>
      </c>
      <c r="M30" s="42">
        <v>118372</v>
      </c>
      <c r="N30" s="42">
        <v>106788</v>
      </c>
      <c r="O30" s="40">
        <v>1014551</v>
      </c>
    </row>
    <row r="31" spans="1:15" ht="12.75">
      <c r="A31" s="38">
        <v>2005</v>
      </c>
      <c r="B31" s="41" t="s">
        <v>87</v>
      </c>
      <c r="C31" s="42">
        <v>47007</v>
      </c>
      <c r="D31" s="42">
        <v>63953</v>
      </c>
      <c r="E31" s="42">
        <v>75072</v>
      </c>
      <c r="F31" s="42">
        <v>57821</v>
      </c>
      <c r="G31" s="42">
        <v>57459</v>
      </c>
      <c r="H31" s="42">
        <v>78271</v>
      </c>
      <c r="I31" s="42">
        <v>91519</v>
      </c>
      <c r="J31" s="42">
        <v>106101</v>
      </c>
      <c r="K31" s="42">
        <v>121012</v>
      </c>
      <c r="L31" s="42">
        <v>111011</v>
      </c>
      <c r="M31" s="42">
        <v>102154</v>
      </c>
      <c r="N31" s="42">
        <v>105792</v>
      </c>
      <c r="O31" s="73">
        <v>1017173</v>
      </c>
    </row>
    <row r="32" spans="1:15" ht="15">
      <c r="A32" s="38">
        <v>2004</v>
      </c>
      <c r="B32" s="41" t="s">
        <v>16</v>
      </c>
      <c r="C32" s="42">
        <v>43068</v>
      </c>
      <c r="D32" s="42">
        <v>28866</v>
      </c>
      <c r="E32" s="42">
        <v>45462</v>
      </c>
      <c r="F32" s="42">
        <v>38041</v>
      </c>
      <c r="G32" s="42">
        <v>35925</v>
      </c>
      <c r="H32" s="42">
        <v>36332</v>
      </c>
      <c r="I32" s="42">
        <v>37007</v>
      </c>
      <c r="J32" s="42">
        <v>35943</v>
      </c>
      <c r="K32" s="42">
        <v>45912</v>
      </c>
      <c r="L32" s="42">
        <v>52835</v>
      </c>
      <c r="M32" s="42">
        <v>54410</v>
      </c>
      <c r="N32" s="42">
        <v>66567</v>
      </c>
      <c r="O32" s="40">
        <v>520369</v>
      </c>
    </row>
    <row r="33" spans="1:15" ht="12.75">
      <c r="A33" s="38">
        <v>2005</v>
      </c>
      <c r="B33" s="41" t="s">
        <v>88</v>
      </c>
      <c r="C33" s="42">
        <v>40992</v>
      </c>
      <c r="D33" s="42">
        <v>44196</v>
      </c>
      <c r="E33" s="42">
        <v>54664</v>
      </c>
      <c r="F33" s="42">
        <v>52836</v>
      </c>
      <c r="G33" s="42">
        <v>50820</v>
      </c>
      <c r="H33" s="42">
        <v>47195</v>
      </c>
      <c r="I33" s="42">
        <v>45839</v>
      </c>
      <c r="J33" s="42">
        <v>54589</v>
      </c>
      <c r="K33" s="42">
        <v>64973</v>
      </c>
      <c r="L33" s="42">
        <v>74000</v>
      </c>
      <c r="M33" s="42">
        <v>66851</v>
      </c>
      <c r="N33" s="42">
        <v>73382</v>
      </c>
      <c r="O33" s="73">
        <v>670335</v>
      </c>
    </row>
    <row r="34" spans="1:15" ht="15">
      <c r="A34" s="38">
        <v>2004</v>
      </c>
      <c r="B34" s="41" t="s">
        <v>17</v>
      </c>
      <c r="C34" s="43">
        <v>342395</v>
      </c>
      <c r="D34" s="43">
        <v>313682</v>
      </c>
      <c r="E34" s="43">
        <v>408804</v>
      </c>
      <c r="F34" s="43">
        <v>405941</v>
      </c>
      <c r="G34" s="43">
        <v>399078</v>
      </c>
      <c r="H34" s="43">
        <v>463099</v>
      </c>
      <c r="I34" s="43">
        <v>453893</v>
      </c>
      <c r="J34" s="43">
        <v>446183</v>
      </c>
      <c r="K34" s="43">
        <v>395598</v>
      </c>
      <c r="L34" s="43">
        <v>426250</v>
      </c>
      <c r="M34" s="43">
        <v>442288</v>
      </c>
      <c r="N34" s="43">
        <v>509925</v>
      </c>
      <c r="O34" s="40">
        <v>5007137</v>
      </c>
    </row>
    <row r="35" spans="1:15" ht="15">
      <c r="A35" s="38">
        <v>2005</v>
      </c>
      <c r="B35" s="41" t="s">
        <v>89</v>
      </c>
      <c r="C35" s="80">
        <v>430037</v>
      </c>
      <c r="D35" s="80">
        <v>446550</v>
      </c>
      <c r="E35" s="80">
        <v>570327</v>
      </c>
      <c r="F35" s="80">
        <v>544975</v>
      </c>
      <c r="G35" s="80">
        <v>510846</v>
      </c>
      <c r="H35" s="80">
        <v>564511</v>
      </c>
      <c r="I35" s="80">
        <v>555525</v>
      </c>
      <c r="J35" s="80">
        <v>584113</v>
      </c>
      <c r="K35" s="80">
        <v>679771</v>
      </c>
      <c r="L35" s="80">
        <v>615901</v>
      </c>
      <c r="M35" s="80">
        <v>595165</v>
      </c>
      <c r="N35" s="80">
        <v>652627</v>
      </c>
      <c r="O35" s="81">
        <v>6750347</v>
      </c>
    </row>
    <row r="36" spans="1:15" ht="15">
      <c r="A36" s="38">
        <v>2004</v>
      </c>
      <c r="B36" s="41" t="s">
        <v>18</v>
      </c>
      <c r="C36" s="42">
        <v>1211193</v>
      </c>
      <c r="D36" s="42">
        <v>855736</v>
      </c>
      <c r="E36" s="42">
        <v>1156831</v>
      </c>
      <c r="F36" s="42">
        <v>1039425</v>
      </c>
      <c r="G36" s="42">
        <v>960767</v>
      </c>
      <c r="H36" s="42">
        <v>1078334</v>
      </c>
      <c r="I36" s="42">
        <v>1257968</v>
      </c>
      <c r="J36" s="42">
        <v>1029459</v>
      </c>
      <c r="K36" s="42">
        <v>1066964</v>
      </c>
      <c r="L36" s="42">
        <v>1093190</v>
      </c>
      <c r="M36" s="42">
        <v>1042409</v>
      </c>
      <c r="N36" s="42">
        <v>1305576</v>
      </c>
      <c r="O36" s="40">
        <v>13097851</v>
      </c>
    </row>
    <row r="37" spans="1:15" ht="12.75">
      <c r="A37" s="38">
        <v>2005</v>
      </c>
      <c r="B37" s="41" t="s">
        <v>90</v>
      </c>
      <c r="C37" s="42">
        <v>1073887</v>
      </c>
      <c r="D37" s="42">
        <v>1154788</v>
      </c>
      <c r="E37" s="42">
        <v>1282313</v>
      </c>
      <c r="F37" s="42">
        <v>1139412</v>
      </c>
      <c r="G37" s="42">
        <v>1043135</v>
      </c>
      <c r="H37" s="42">
        <v>1136756</v>
      </c>
      <c r="I37" s="42">
        <v>1227974</v>
      </c>
      <c r="J37" s="42">
        <v>1132752</v>
      </c>
      <c r="K37" s="42">
        <v>1178405</v>
      </c>
      <c r="L37" s="42">
        <v>1101921</v>
      </c>
      <c r="M37" s="42">
        <v>990716</v>
      </c>
      <c r="N37" s="42">
        <v>1246319</v>
      </c>
      <c r="O37" s="73">
        <v>13708379</v>
      </c>
    </row>
    <row r="38" spans="1:15" ht="15">
      <c r="A38" s="38">
        <v>2004</v>
      </c>
      <c r="B38" s="41" t="s">
        <v>19</v>
      </c>
      <c r="C38" s="42">
        <v>707899</v>
      </c>
      <c r="D38" s="42">
        <v>577421</v>
      </c>
      <c r="E38" s="42">
        <v>853997</v>
      </c>
      <c r="F38" s="42">
        <v>895423</v>
      </c>
      <c r="G38" s="42">
        <v>872754</v>
      </c>
      <c r="H38" s="42">
        <v>930038</v>
      </c>
      <c r="I38" s="42">
        <v>1126406</v>
      </c>
      <c r="J38" s="42">
        <v>697436</v>
      </c>
      <c r="K38" s="42">
        <v>985990</v>
      </c>
      <c r="L38" s="42">
        <v>949647</v>
      </c>
      <c r="M38" s="42">
        <v>955184</v>
      </c>
      <c r="N38" s="42">
        <v>1259833</v>
      </c>
      <c r="O38" s="40">
        <v>10812028</v>
      </c>
    </row>
    <row r="39" spans="1:15" ht="12.75">
      <c r="A39" s="38">
        <v>2005</v>
      </c>
      <c r="B39" s="41" t="s">
        <v>91</v>
      </c>
      <c r="C39" s="42">
        <v>949081</v>
      </c>
      <c r="D39" s="42">
        <v>1106265</v>
      </c>
      <c r="E39" s="42">
        <v>1261804</v>
      </c>
      <c r="F39" s="42">
        <v>1120028</v>
      </c>
      <c r="G39" s="42">
        <v>1181817</v>
      </c>
      <c r="H39" s="42">
        <v>1071684</v>
      </c>
      <c r="I39" s="42">
        <v>1027412</v>
      </c>
      <c r="J39" s="42">
        <v>719113</v>
      </c>
      <c r="K39" s="42">
        <v>1189614</v>
      </c>
      <c r="L39" s="42">
        <v>1133501</v>
      </c>
      <c r="M39" s="42">
        <v>962377</v>
      </c>
      <c r="N39" s="42">
        <v>1336768</v>
      </c>
      <c r="O39" s="73">
        <v>13059466</v>
      </c>
    </row>
    <row r="40" spans="1:15" ht="15">
      <c r="A40" s="38">
        <v>2004</v>
      </c>
      <c r="B40" s="41" t="s">
        <v>55</v>
      </c>
      <c r="C40" s="42">
        <v>372251</v>
      </c>
      <c r="D40" s="42">
        <v>368432</v>
      </c>
      <c r="E40" s="42">
        <v>502826</v>
      </c>
      <c r="F40" s="42">
        <v>522425</v>
      </c>
      <c r="G40" s="42">
        <v>463272</v>
      </c>
      <c r="H40" s="42">
        <v>458821</v>
      </c>
      <c r="I40" s="42">
        <v>487759</v>
      </c>
      <c r="J40" s="42">
        <v>423187</v>
      </c>
      <c r="K40" s="42">
        <v>541147</v>
      </c>
      <c r="L40" s="42">
        <v>630969</v>
      </c>
      <c r="M40" s="42">
        <v>607483</v>
      </c>
      <c r="N40" s="42">
        <v>708917</v>
      </c>
      <c r="O40" s="40">
        <v>6087487</v>
      </c>
    </row>
    <row r="41" spans="1:15" ht="12.75">
      <c r="A41" s="38">
        <v>2005</v>
      </c>
      <c r="B41" s="41" t="s">
        <v>92</v>
      </c>
      <c r="C41" s="42">
        <v>385159</v>
      </c>
      <c r="D41" s="42">
        <v>494256</v>
      </c>
      <c r="E41" s="42">
        <v>622938</v>
      </c>
      <c r="F41" s="42">
        <v>588902</v>
      </c>
      <c r="G41" s="42">
        <v>514582</v>
      </c>
      <c r="H41" s="42">
        <v>518393</v>
      </c>
      <c r="I41" s="42">
        <v>495693</v>
      </c>
      <c r="J41" s="42">
        <v>567725</v>
      </c>
      <c r="K41" s="42">
        <v>650113</v>
      </c>
      <c r="L41" s="42">
        <v>681052</v>
      </c>
      <c r="M41" s="42">
        <v>659236</v>
      </c>
      <c r="N41" s="42">
        <v>785979</v>
      </c>
      <c r="O41" s="73">
        <v>6964026</v>
      </c>
    </row>
    <row r="42" spans="1:15" ht="15">
      <c r="A42" s="38">
        <v>2004</v>
      </c>
      <c r="B42" s="46" t="s">
        <v>54</v>
      </c>
      <c r="C42" s="42">
        <v>144825</v>
      </c>
      <c r="D42" s="42">
        <v>127233</v>
      </c>
      <c r="E42" s="42">
        <v>184853</v>
      </c>
      <c r="F42" s="42">
        <v>180116</v>
      </c>
      <c r="G42" s="42">
        <v>161067</v>
      </c>
      <c r="H42" s="42">
        <v>178450</v>
      </c>
      <c r="I42" s="42">
        <v>194943</v>
      </c>
      <c r="J42" s="42">
        <v>156288</v>
      </c>
      <c r="K42" s="42">
        <v>185994</v>
      </c>
      <c r="L42" s="42">
        <v>179508</v>
      </c>
      <c r="M42" s="42">
        <v>172629</v>
      </c>
      <c r="N42" s="42">
        <v>227492</v>
      </c>
      <c r="O42" s="40">
        <v>2093399</v>
      </c>
    </row>
    <row r="43" spans="1:15" ht="12.75">
      <c r="A43" s="38">
        <v>2005</v>
      </c>
      <c r="B43" s="41" t="s">
        <v>93</v>
      </c>
      <c r="C43" s="42">
        <v>165028</v>
      </c>
      <c r="D43" s="42">
        <v>186911</v>
      </c>
      <c r="E43" s="42">
        <v>245174</v>
      </c>
      <c r="F43" s="42">
        <v>231708</v>
      </c>
      <c r="G43" s="42">
        <v>230441</v>
      </c>
      <c r="H43" s="42">
        <v>234377</v>
      </c>
      <c r="I43" s="42">
        <v>223474</v>
      </c>
      <c r="J43" s="42">
        <v>215522</v>
      </c>
      <c r="K43" s="42">
        <v>232731</v>
      </c>
      <c r="L43" s="42">
        <v>228780</v>
      </c>
      <c r="M43" s="42">
        <v>195424</v>
      </c>
      <c r="N43" s="42">
        <v>276490</v>
      </c>
      <c r="O43" s="73">
        <v>2666060</v>
      </c>
    </row>
    <row r="44" spans="1:15" ht="15">
      <c r="A44" s="38">
        <v>2004</v>
      </c>
      <c r="B44" s="41" t="s">
        <v>20</v>
      </c>
      <c r="C44" s="42">
        <v>595057</v>
      </c>
      <c r="D44" s="42">
        <v>461394</v>
      </c>
      <c r="E44" s="42">
        <v>743396</v>
      </c>
      <c r="F44" s="42">
        <v>867275</v>
      </c>
      <c r="G44" s="42">
        <v>794376</v>
      </c>
      <c r="H44" s="42">
        <v>808871</v>
      </c>
      <c r="I44" s="42">
        <v>748674</v>
      </c>
      <c r="J44" s="42">
        <v>680646</v>
      </c>
      <c r="K44" s="42">
        <v>890719</v>
      </c>
      <c r="L44" s="42">
        <v>890465</v>
      </c>
      <c r="M44" s="42">
        <v>834414</v>
      </c>
      <c r="N44" s="42">
        <v>904527</v>
      </c>
      <c r="O44" s="40">
        <v>9219815</v>
      </c>
    </row>
    <row r="45" spans="1:15" ht="12.75">
      <c r="A45" s="38">
        <v>2005</v>
      </c>
      <c r="B45" s="41" t="s">
        <v>94</v>
      </c>
      <c r="C45" s="42">
        <v>641660</v>
      </c>
      <c r="D45" s="42">
        <v>776232</v>
      </c>
      <c r="E45" s="42">
        <v>838081</v>
      </c>
      <c r="F45" s="42">
        <v>832596</v>
      </c>
      <c r="G45" s="42">
        <v>857845</v>
      </c>
      <c r="H45" s="42">
        <v>840546</v>
      </c>
      <c r="I45" s="42">
        <v>620915</v>
      </c>
      <c r="J45" s="42">
        <v>688351</v>
      </c>
      <c r="K45" s="42">
        <v>801026</v>
      </c>
      <c r="L45" s="42">
        <v>789022</v>
      </c>
      <c r="M45" s="42">
        <v>776414</v>
      </c>
      <c r="N45" s="42">
        <v>976853</v>
      </c>
      <c r="O45" s="73">
        <v>9439540</v>
      </c>
    </row>
    <row r="46" spans="1:16" ht="15">
      <c r="A46" s="38">
        <v>2004</v>
      </c>
      <c r="B46" s="41" t="s">
        <v>21</v>
      </c>
      <c r="C46" s="42">
        <v>122396</v>
      </c>
      <c r="D46" s="42">
        <v>115261</v>
      </c>
      <c r="E46" s="42">
        <v>154412</v>
      </c>
      <c r="F46" s="42">
        <v>152498</v>
      </c>
      <c r="G46" s="42">
        <v>144885</v>
      </c>
      <c r="H46" s="42">
        <v>156229</v>
      </c>
      <c r="I46" s="42">
        <v>147124</v>
      </c>
      <c r="J46" s="42">
        <v>131511</v>
      </c>
      <c r="K46" s="42">
        <v>150845</v>
      </c>
      <c r="L46" s="42">
        <v>145875</v>
      </c>
      <c r="M46" s="42">
        <v>138373</v>
      </c>
      <c r="N46" s="42">
        <v>153546</v>
      </c>
      <c r="O46" s="40">
        <v>1712956</v>
      </c>
      <c r="P46" s="52"/>
    </row>
    <row r="47" spans="1:16" ht="12.75">
      <c r="A47" s="38">
        <v>2005</v>
      </c>
      <c r="B47" s="41" t="s">
        <v>95</v>
      </c>
      <c r="C47" s="42">
        <v>127548</v>
      </c>
      <c r="D47" s="42">
        <v>141673</v>
      </c>
      <c r="E47" s="42">
        <v>172330</v>
      </c>
      <c r="F47" s="42">
        <v>161727</v>
      </c>
      <c r="G47" s="42">
        <v>163105</v>
      </c>
      <c r="H47" s="42">
        <v>158241</v>
      </c>
      <c r="I47" s="42">
        <v>151272</v>
      </c>
      <c r="J47" s="42">
        <v>164868</v>
      </c>
      <c r="K47" s="42">
        <v>170715</v>
      </c>
      <c r="L47" s="42">
        <v>152062</v>
      </c>
      <c r="M47" s="42">
        <v>133869</v>
      </c>
      <c r="N47" s="42">
        <v>149217</v>
      </c>
      <c r="O47" s="73">
        <v>1846627</v>
      </c>
      <c r="P47" s="52"/>
    </row>
    <row r="48" spans="1:16" ht="12.75">
      <c r="A48" s="38">
        <v>2004</v>
      </c>
      <c r="B48" s="41" t="s">
        <v>96</v>
      </c>
      <c r="C48" s="42">
        <v>11339</v>
      </c>
      <c r="D48" s="42">
        <v>8477</v>
      </c>
      <c r="E48" s="42">
        <v>14969</v>
      </c>
      <c r="F48" s="42">
        <v>15722</v>
      </c>
      <c r="G48" s="42">
        <v>13952</v>
      </c>
      <c r="H48" s="42">
        <v>13829</v>
      </c>
      <c r="I48" s="42">
        <v>17045</v>
      </c>
      <c r="J48" s="42">
        <v>13165</v>
      </c>
      <c r="K48" s="42">
        <v>12406</v>
      </c>
      <c r="L48" s="42">
        <v>12356</v>
      </c>
      <c r="M48" s="42">
        <v>11853</v>
      </c>
      <c r="N48" s="42">
        <v>13761</v>
      </c>
      <c r="O48" s="42">
        <v>158873</v>
      </c>
      <c r="P48" s="52"/>
    </row>
    <row r="49" spans="1:16" ht="12.75">
      <c r="A49" s="38">
        <v>2005</v>
      </c>
      <c r="B49" s="41" t="s">
        <v>96</v>
      </c>
      <c r="C49" s="42">
        <v>9835</v>
      </c>
      <c r="D49" s="42">
        <v>15346</v>
      </c>
      <c r="E49" s="42">
        <v>15716</v>
      </c>
      <c r="F49" s="42">
        <v>18338</v>
      </c>
      <c r="G49" s="42">
        <v>15471</v>
      </c>
      <c r="H49" s="42">
        <v>18263</v>
      </c>
      <c r="I49" s="42">
        <v>14800</v>
      </c>
      <c r="J49" s="42">
        <v>14427</v>
      </c>
      <c r="K49" s="42">
        <v>15897</v>
      </c>
      <c r="L49" s="42">
        <v>14864</v>
      </c>
      <c r="M49" s="42">
        <v>12835</v>
      </c>
      <c r="N49" s="42">
        <v>15762</v>
      </c>
      <c r="O49" s="73">
        <v>181554</v>
      </c>
      <c r="P49" s="52"/>
    </row>
    <row r="50" spans="1:16" ht="12.75">
      <c r="A50" s="38">
        <v>2004</v>
      </c>
      <c r="B50" s="41" t="s">
        <v>98</v>
      </c>
      <c r="C50" s="42">
        <v>60787</v>
      </c>
      <c r="D50" s="42">
        <v>42164</v>
      </c>
      <c r="E50" s="42">
        <v>65092</v>
      </c>
      <c r="F50" s="42">
        <v>82874</v>
      </c>
      <c r="G50" s="42">
        <v>76006</v>
      </c>
      <c r="H50" s="42">
        <v>92890</v>
      </c>
      <c r="I50" s="42">
        <v>77018</v>
      </c>
      <c r="J50" s="42">
        <v>73440</v>
      </c>
      <c r="K50" s="42">
        <v>90930</v>
      </c>
      <c r="L50" s="42">
        <v>89789</v>
      </c>
      <c r="M50" s="42">
        <v>95782</v>
      </c>
      <c r="N50" s="42">
        <v>82398</v>
      </c>
      <c r="O50" s="42">
        <v>929170</v>
      </c>
      <c r="P50" s="52"/>
    </row>
    <row r="51" spans="1:16" ht="12.75">
      <c r="A51" s="38">
        <v>2005</v>
      </c>
      <c r="B51" s="41" t="s">
        <v>98</v>
      </c>
      <c r="C51" s="42">
        <v>63380</v>
      </c>
      <c r="D51" s="42">
        <v>71156</v>
      </c>
      <c r="E51" s="42">
        <v>87709</v>
      </c>
      <c r="F51" s="42">
        <v>97463</v>
      </c>
      <c r="G51" s="42">
        <v>84967</v>
      </c>
      <c r="H51" s="42">
        <v>82672</v>
      </c>
      <c r="I51" s="42">
        <v>76560</v>
      </c>
      <c r="J51" s="42">
        <v>90217</v>
      </c>
      <c r="K51" s="42">
        <v>117505</v>
      </c>
      <c r="L51" s="42">
        <v>105056</v>
      </c>
      <c r="M51" s="42">
        <v>106655</v>
      </c>
      <c r="N51" s="42">
        <v>95606</v>
      </c>
      <c r="O51" s="73">
        <v>1078944</v>
      </c>
      <c r="P51" s="52"/>
    </row>
    <row r="52" spans="1:15" ht="15">
      <c r="A52" s="38">
        <v>2004</v>
      </c>
      <c r="B52" s="39" t="s">
        <v>22</v>
      </c>
      <c r="C52" s="40">
        <v>73714</v>
      </c>
      <c r="D52" s="40">
        <v>67240</v>
      </c>
      <c r="E52" s="40">
        <v>85821</v>
      </c>
      <c r="F52" s="40">
        <v>100451</v>
      </c>
      <c r="G52" s="40">
        <v>101230</v>
      </c>
      <c r="H52" s="40">
        <v>104650</v>
      </c>
      <c r="I52" s="40">
        <v>116241</v>
      </c>
      <c r="J52" s="40">
        <v>102292</v>
      </c>
      <c r="K52" s="40">
        <v>113540</v>
      </c>
      <c r="L52" s="40">
        <v>105335</v>
      </c>
      <c r="M52" s="40">
        <v>106661</v>
      </c>
      <c r="N52" s="40">
        <v>122012</v>
      </c>
      <c r="O52" s="40">
        <v>1199189</v>
      </c>
    </row>
    <row r="53" spans="1:16" ht="15">
      <c r="A53" s="38">
        <v>2005</v>
      </c>
      <c r="B53" s="39" t="s">
        <v>22</v>
      </c>
      <c r="C53" s="40">
        <v>93842</v>
      </c>
      <c r="D53" s="40">
        <v>103865</v>
      </c>
      <c r="E53" s="40">
        <v>117966</v>
      </c>
      <c r="F53" s="40">
        <v>120676</v>
      </c>
      <c r="G53" s="40">
        <v>145211</v>
      </c>
      <c r="H53" s="40">
        <v>135557</v>
      </c>
      <c r="I53" s="40">
        <v>135027</v>
      </c>
      <c r="J53" s="40">
        <v>132192</v>
      </c>
      <c r="K53" s="40">
        <v>132852</v>
      </c>
      <c r="L53" s="40">
        <v>131225</v>
      </c>
      <c r="M53" s="40">
        <v>121935</v>
      </c>
      <c r="N53" s="40">
        <v>143621</v>
      </c>
      <c r="O53" s="72">
        <v>1513969</v>
      </c>
      <c r="P53" s="52"/>
    </row>
    <row r="54" spans="1:16" ht="12.75">
      <c r="A54" s="38">
        <v>2004</v>
      </c>
      <c r="B54" s="41" t="s">
        <v>97</v>
      </c>
      <c r="C54" s="42">
        <v>73714</v>
      </c>
      <c r="D54" s="42">
        <v>67240</v>
      </c>
      <c r="E54" s="42">
        <v>85821</v>
      </c>
      <c r="F54" s="42">
        <v>100451</v>
      </c>
      <c r="G54" s="42">
        <v>101230</v>
      </c>
      <c r="H54" s="42">
        <v>104650</v>
      </c>
      <c r="I54" s="42">
        <v>116241</v>
      </c>
      <c r="J54" s="42">
        <v>102292</v>
      </c>
      <c r="K54" s="42">
        <v>113540</v>
      </c>
      <c r="L54" s="42">
        <v>105335</v>
      </c>
      <c r="M54" s="42">
        <v>106661</v>
      </c>
      <c r="N54" s="42">
        <v>122012</v>
      </c>
      <c r="O54" s="42">
        <v>1199189</v>
      </c>
      <c r="P54" s="52"/>
    </row>
    <row r="55" spans="1:16" ht="13.5" thickBot="1">
      <c r="A55" s="38">
        <v>2005</v>
      </c>
      <c r="B55" s="41" t="s">
        <v>97</v>
      </c>
      <c r="C55" s="42">
        <v>93842</v>
      </c>
      <c r="D55" s="42">
        <v>103865</v>
      </c>
      <c r="E55" s="42">
        <v>117966</v>
      </c>
      <c r="F55" s="42">
        <v>120676</v>
      </c>
      <c r="G55" s="42">
        <v>145211</v>
      </c>
      <c r="H55" s="42">
        <v>135557</v>
      </c>
      <c r="I55" s="42">
        <v>135027</v>
      </c>
      <c r="J55" s="42">
        <v>132192</v>
      </c>
      <c r="K55" s="42">
        <v>132852</v>
      </c>
      <c r="L55" s="42">
        <v>131225</v>
      </c>
      <c r="M55" s="42">
        <v>121935</v>
      </c>
      <c r="N55" s="42">
        <v>143621</v>
      </c>
      <c r="O55" s="73">
        <v>1513969</v>
      </c>
      <c r="P55" s="52"/>
    </row>
    <row r="56" spans="1:15" ht="15.75" thickBot="1">
      <c r="A56" s="38">
        <v>2001</v>
      </c>
      <c r="B56" s="44" t="s">
        <v>23</v>
      </c>
      <c r="C56" s="45">
        <v>2346470</v>
      </c>
      <c r="D56" s="45">
        <v>2506776</v>
      </c>
      <c r="E56" s="45">
        <v>2418385</v>
      </c>
      <c r="F56" s="45">
        <v>2544496</v>
      </c>
      <c r="G56" s="45">
        <v>2802912</v>
      </c>
      <c r="H56" s="45">
        <v>2618253</v>
      </c>
      <c r="I56" s="45">
        <v>2439672</v>
      </c>
      <c r="J56" s="45">
        <v>2610199</v>
      </c>
      <c r="K56" s="45">
        <v>2605977</v>
      </c>
      <c r="L56" s="45">
        <v>2833678</v>
      </c>
      <c r="M56" s="45">
        <v>2838051</v>
      </c>
      <c r="N56" s="45">
        <v>2476617</v>
      </c>
      <c r="O56" s="40">
        <v>31041487</v>
      </c>
    </row>
    <row r="57" spans="1:15" ht="15.75" thickBot="1">
      <c r="A57" s="38">
        <v>2002</v>
      </c>
      <c r="B57" s="44" t="s">
        <v>23</v>
      </c>
      <c r="C57" s="45">
        <v>2444413</v>
      </c>
      <c r="D57" s="45">
        <v>2323791</v>
      </c>
      <c r="E57" s="45">
        <v>2862006</v>
      </c>
      <c r="F57" s="45">
        <v>2739030</v>
      </c>
      <c r="G57" s="45">
        <v>2995860</v>
      </c>
      <c r="H57" s="45">
        <v>2752507</v>
      </c>
      <c r="I57" s="45">
        <v>3159494</v>
      </c>
      <c r="J57" s="45">
        <v>3008824</v>
      </c>
      <c r="K57" s="45">
        <v>3309899</v>
      </c>
      <c r="L57" s="45">
        <v>3641546</v>
      </c>
      <c r="M57" s="45">
        <v>3675950</v>
      </c>
      <c r="N57" s="45">
        <v>3259910</v>
      </c>
      <c r="O57" s="40">
        <v>36173229</v>
      </c>
    </row>
    <row r="58" spans="1:15" ht="15.75" thickBot="1">
      <c r="A58" s="38">
        <v>2003</v>
      </c>
      <c r="B58" s="44" t="s">
        <v>23</v>
      </c>
      <c r="C58" s="45">
        <v>3453010</v>
      </c>
      <c r="D58" s="45">
        <v>2946964</v>
      </c>
      <c r="E58" s="45">
        <v>3817520</v>
      </c>
      <c r="F58" s="45">
        <v>3722793</v>
      </c>
      <c r="G58" s="45">
        <v>3904798</v>
      </c>
      <c r="H58" s="45">
        <v>3831747</v>
      </c>
      <c r="I58" s="45">
        <v>4236321</v>
      </c>
      <c r="J58" s="45">
        <v>3868527</v>
      </c>
      <c r="K58" s="45">
        <v>4246015</v>
      </c>
      <c r="L58" s="45">
        <v>4910506</v>
      </c>
      <c r="M58" s="45">
        <v>4012920</v>
      </c>
      <c r="N58" s="45">
        <v>4929151</v>
      </c>
      <c r="O58" s="40">
        <v>47880272</v>
      </c>
    </row>
    <row r="59" spans="1:15" ht="15.75" thickBot="1">
      <c r="A59" s="38">
        <v>2004</v>
      </c>
      <c r="B59" s="44" t="s">
        <v>23</v>
      </c>
      <c r="C59" s="45">
        <v>4673362</v>
      </c>
      <c r="D59" s="45">
        <v>3788266</v>
      </c>
      <c r="E59" s="45">
        <v>5299556</v>
      </c>
      <c r="F59" s="45">
        <v>5309817</v>
      </c>
      <c r="G59" s="45">
        <v>4941670</v>
      </c>
      <c r="H59" s="45">
        <v>5368568</v>
      </c>
      <c r="I59" s="45">
        <v>5665034</v>
      </c>
      <c r="J59" s="45">
        <v>4743207</v>
      </c>
      <c r="K59" s="45">
        <v>5791638</v>
      </c>
      <c r="L59" s="45">
        <v>5901136</v>
      </c>
      <c r="M59" s="45">
        <v>5789067</v>
      </c>
      <c r="N59" s="45">
        <v>6738909</v>
      </c>
      <c r="O59" s="40">
        <v>64010231</v>
      </c>
    </row>
    <row r="60" spans="1:15" ht="15.75" thickBot="1">
      <c r="A60" s="38">
        <v>2005</v>
      </c>
      <c r="B60" s="44" t="s">
        <v>25</v>
      </c>
      <c r="C60" s="45">
        <v>4996395</v>
      </c>
      <c r="D60" s="45">
        <v>5696857</v>
      </c>
      <c r="E60" s="45">
        <v>6606872</v>
      </c>
      <c r="F60" s="45">
        <v>6066618</v>
      </c>
      <c r="G60" s="45">
        <v>5966020</v>
      </c>
      <c r="H60" s="45">
        <v>5984819</v>
      </c>
      <c r="I60" s="45">
        <v>5673157</v>
      </c>
      <c r="J60" s="45">
        <v>5505128</v>
      </c>
      <c r="K60" s="45">
        <v>6957776</v>
      </c>
      <c r="L60" s="45">
        <v>6665200</v>
      </c>
      <c r="M60" s="45">
        <v>6023313</v>
      </c>
      <c r="N60" s="45">
        <v>7283996</v>
      </c>
      <c r="O60" s="75">
        <v>73426151</v>
      </c>
    </row>
    <row r="61" spans="1:7" ht="12.75">
      <c r="A61" s="68"/>
      <c r="B61" s="68"/>
      <c r="E61" s="48"/>
      <c r="F61" s="48"/>
      <c r="G61" s="48"/>
    </row>
    <row r="62" ht="12.75">
      <c r="B62" s="68"/>
    </row>
    <row r="63" ht="12.75">
      <c r="B63" s="68"/>
    </row>
    <row r="64" spans="1:2" ht="12.75">
      <c r="A64" s="68"/>
      <c r="B64" s="68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6:I23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5" ht="13.5" thickBot="1"/>
    <row r="6" spans="1:9" ht="50.25" customHeight="1" thickBot="1" thickTop="1">
      <c r="A6" s="104" t="s">
        <v>24</v>
      </c>
      <c r="B6" s="105"/>
      <c r="C6" s="105"/>
      <c r="D6" s="105"/>
      <c r="E6" s="105"/>
      <c r="F6" s="105"/>
      <c r="G6" s="105"/>
      <c r="H6" s="105"/>
      <c r="I6" s="106"/>
    </row>
    <row r="7" spans="1:9" ht="37.5" customHeight="1" thickBot="1" thickTop="1">
      <c r="A7" s="20"/>
      <c r="B7" s="99" t="s">
        <v>53</v>
      </c>
      <c r="C7" s="97"/>
      <c r="D7" s="97"/>
      <c r="E7" s="100"/>
      <c r="F7" s="96" t="s">
        <v>138</v>
      </c>
      <c r="G7" s="97"/>
      <c r="H7" s="97"/>
      <c r="I7" s="98"/>
    </row>
    <row r="8" spans="1:9" ht="56.25" customHeight="1" thickBot="1" thickTop="1">
      <c r="A8" s="21" t="s">
        <v>75</v>
      </c>
      <c r="B8" s="5">
        <v>2004</v>
      </c>
      <c r="C8" s="6">
        <v>2005</v>
      </c>
      <c r="D8" s="60" t="s">
        <v>61</v>
      </c>
      <c r="E8" s="61" t="s">
        <v>62</v>
      </c>
      <c r="F8" s="5">
        <v>2004</v>
      </c>
      <c r="G8" s="6">
        <v>2005</v>
      </c>
      <c r="H8" s="60" t="s">
        <v>61</v>
      </c>
      <c r="I8" s="61" t="s">
        <v>62</v>
      </c>
    </row>
    <row r="9" spans="1:9" ht="30" customHeight="1" thickTop="1">
      <c r="A9" s="22" t="s">
        <v>71</v>
      </c>
      <c r="B9" s="51">
        <v>2079367</v>
      </c>
      <c r="C9" s="28">
        <v>2322343</v>
      </c>
      <c r="D9" s="23">
        <f aca="true" t="shared" si="0" ref="D9:D22">(C9-B9)/B9*100</f>
        <v>11.68509455040885</v>
      </c>
      <c r="E9" s="24">
        <f aca="true" t="shared" si="1" ref="E9:E22">C9/C$22*100</f>
        <v>31.88281979875055</v>
      </c>
      <c r="F9" s="50">
        <v>19846083</v>
      </c>
      <c r="G9" s="25">
        <v>22621297</v>
      </c>
      <c r="H9" s="26">
        <f aca="true" t="shared" si="2" ref="H9:H22">(G9-F9)/F9*100</f>
        <v>13.983686352616786</v>
      </c>
      <c r="I9" s="27">
        <f aca="true" t="shared" si="3" ref="I9:I22">G9/G$22*100</f>
        <v>30.80822724806675</v>
      </c>
    </row>
    <row r="10" spans="1:9" ht="30" customHeight="1">
      <c r="A10" s="95" t="s">
        <v>139</v>
      </c>
      <c r="B10" s="51">
        <v>1387082</v>
      </c>
      <c r="C10" s="28">
        <v>1465607</v>
      </c>
      <c r="D10" s="23">
        <f t="shared" si="0"/>
        <v>5.661164949152249</v>
      </c>
      <c r="E10" s="24">
        <f t="shared" si="1"/>
        <v>20.120922653022138</v>
      </c>
      <c r="F10" s="50">
        <v>12373432</v>
      </c>
      <c r="G10" s="25">
        <v>14497459</v>
      </c>
      <c r="H10" s="26">
        <f t="shared" si="2"/>
        <v>17.166029602781187</v>
      </c>
      <c r="I10" s="27">
        <f t="shared" si="3"/>
        <v>19.744270692857732</v>
      </c>
    </row>
    <row r="11" spans="1:9" ht="30" customHeight="1">
      <c r="A11" s="22" t="s">
        <v>72</v>
      </c>
      <c r="B11" s="51">
        <v>1398832</v>
      </c>
      <c r="C11" s="28">
        <v>1325599</v>
      </c>
      <c r="D11" s="23">
        <f t="shared" si="0"/>
        <v>-5.23529630434534</v>
      </c>
      <c r="E11" s="24">
        <f t="shared" si="1"/>
        <v>18.19879063618248</v>
      </c>
      <c r="F11" s="50">
        <v>13698044</v>
      </c>
      <c r="G11" s="25">
        <v>14496234</v>
      </c>
      <c r="H11" s="26">
        <f t="shared" si="2"/>
        <v>5.82703632723037</v>
      </c>
      <c r="I11" s="27">
        <f t="shared" si="3"/>
        <v>19.742602350039952</v>
      </c>
    </row>
    <row r="12" spans="1:9" ht="30" customHeight="1">
      <c r="A12" s="22" t="s">
        <v>68</v>
      </c>
      <c r="B12" s="51">
        <v>445083</v>
      </c>
      <c r="C12" s="28">
        <v>522261</v>
      </c>
      <c r="D12" s="23">
        <f t="shared" si="0"/>
        <v>17.340136558799145</v>
      </c>
      <c r="E12" s="24">
        <f t="shared" si="1"/>
        <v>7.169980210035839</v>
      </c>
      <c r="F12" s="50">
        <v>4740539</v>
      </c>
      <c r="G12" s="25">
        <v>5173598</v>
      </c>
      <c r="H12" s="26">
        <f t="shared" si="2"/>
        <v>9.135227027981417</v>
      </c>
      <c r="I12" s="27">
        <f t="shared" si="3"/>
        <v>7.045987808486121</v>
      </c>
    </row>
    <row r="13" spans="1:9" ht="30" customHeight="1">
      <c r="A13" s="22" t="s">
        <v>74</v>
      </c>
      <c r="B13" s="51">
        <v>406578</v>
      </c>
      <c r="C13" s="28">
        <v>482236</v>
      </c>
      <c r="D13" s="23">
        <f t="shared" si="0"/>
        <v>18.608483489023016</v>
      </c>
      <c r="E13" s="24">
        <f t="shared" si="1"/>
        <v>6.6204877955023305</v>
      </c>
      <c r="F13" s="50">
        <v>3995058</v>
      </c>
      <c r="G13" s="25">
        <v>4933171</v>
      </c>
      <c r="H13" s="26">
        <f t="shared" si="2"/>
        <v>23.481836809377988</v>
      </c>
      <c r="I13" s="27">
        <f t="shared" si="3"/>
        <v>6.718547270811779</v>
      </c>
    </row>
    <row r="14" spans="1:9" ht="30" customHeight="1">
      <c r="A14" s="22" t="s">
        <v>63</v>
      </c>
      <c r="B14" s="51">
        <v>306950</v>
      </c>
      <c r="C14" s="28">
        <v>343717</v>
      </c>
      <c r="D14" s="23">
        <f t="shared" si="0"/>
        <v>11.978172340772113</v>
      </c>
      <c r="E14" s="24">
        <f t="shared" si="1"/>
        <v>4.71879785749441</v>
      </c>
      <c r="F14" s="50">
        <v>2853859</v>
      </c>
      <c r="G14" s="25">
        <v>3179067</v>
      </c>
      <c r="H14" s="26">
        <f t="shared" si="2"/>
        <v>11.395377276873173</v>
      </c>
      <c r="I14" s="27">
        <f t="shared" si="3"/>
        <v>4.329611099347214</v>
      </c>
    </row>
    <row r="15" spans="1:9" ht="30" customHeight="1">
      <c r="A15" s="22" t="s">
        <v>70</v>
      </c>
      <c r="B15" s="51">
        <v>209085</v>
      </c>
      <c r="C15" s="28">
        <v>249680</v>
      </c>
      <c r="D15" s="23">
        <f t="shared" si="0"/>
        <v>19.415548700289357</v>
      </c>
      <c r="E15" s="24">
        <f t="shared" si="1"/>
        <v>3.4277892832161467</v>
      </c>
      <c r="F15" s="50">
        <v>1976239</v>
      </c>
      <c r="G15" s="25">
        <v>2568798</v>
      </c>
      <c r="H15" s="26">
        <f t="shared" si="2"/>
        <v>29.98417701502703</v>
      </c>
      <c r="I15" s="27">
        <f t="shared" si="3"/>
        <v>3.498478117252931</v>
      </c>
    </row>
    <row r="16" spans="1:9" ht="30" customHeight="1">
      <c r="A16" s="22" t="s">
        <v>69</v>
      </c>
      <c r="B16" s="51">
        <v>154035</v>
      </c>
      <c r="C16" s="28">
        <v>200352</v>
      </c>
      <c r="D16" s="23">
        <f t="shared" si="0"/>
        <v>30.069140130489824</v>
      </c>
      <c r="E16" s="24">
        <f t="shared" si="1"/>
        <v>2.7505784943564624</v>
      </c>
      <c r="F16" s="50">
        <v>1391560</v>
      </c>
      <c r="G16" s="25">
        <v>1922189</v>
      </c>
      <c r="H16" s="26">
        <f t="shared" si="2"/>
        <v>38.131952628704475</v>
      </c>
      <c r="I16" s="27">
        <f t="shared" si="3"/>
        <v>2.6178532347519323</v>
      </c>
    </row>
    <row r="17" spans="1:9" ht="30" customHeight="1">
      <c r="A17" s="22" t="s">
        <v>73</v>
      </c>
      <c r="B17" s="51">
        <v>124027</v>
      </c>
      <c r="C17" s="28">
        <v>137631</v>
      </c>
      <c r="D17" s="23">
        <f t="shared" si="0"/>
        <v>10.96857942222258</v>
      </c>
      <c r="E17" s="24">
        <f t="shared" si="1"/>
        <v>1.8894988258503749</v>
      </c>
      <c r="F17" s="50">
        <v>1002715</v>
      </c>
      <c r="G17" s="25">
        <v>1564087</v>
      </c>
      <c r="H17" s="26">
        <f t="shared" si="2"/>
        <v>55.98520018150721</v>
      </c>
      <c r="I17" s="27">
        <f t="shared" si="3"/>
        <v>2.130149643132619</v>
      </c>
    </row>
    <row r="18" spans="1:9" ht="30" customHeight="1">
      <c r="A18" s="22" t="s">
        <v>65</v>
      </c>
      <c r="B18" s="51">
        <v>90572</v>
      </c>
      <c r="C18" s="28">
        <v>93013</v>
      </c>
      <c r="D18" s="23">
        <f t="shared" si="0"/>
        <v>2.6950934063507486</v>
      </c>
      <c r="E18" s="24">
        <f t="shared" si="1"/>
        <v>1.2769503548533463</v>
      </c>
      <c r="F18" s="50">
        <v>931654</v>
      </c>
      <c r="G18" s="25">
        <v>1003121</v>
      </c>
      <c r="H18" s="26">
        <f t="shared" si="2"/>
        <v>7.670980857700391</v>
      </c>
      <c r="I18" s="27">
        <f t="shared" si="3"/>
        <v>1.3661630332384553</v>
      </c>
    </row>
    <row r="19" spans="1:9" ht="30" customHeight="1">
      <c r="A19" s="29" t="s">
        <v>66</v>
      </c>
      <c r="B19" s="51">
        <v>93702</v>
      </c>
      <c r="C19" s="28">
        <v>83667</v>
      </c>
      <c r="D19" s="23">
        <f t="shared" si="0"/>
        <v>-10.709483255426779</v>
      </c>
      <c r="E19" s="24">
        <f t="shared" si="1"/>
        <v>1.1486416451411623</v>
      </c>
      <c r="F19" s="50">
        <v>781355</v>
      </c>
      <c r="G19" s="25">
        <v>935320</v>
      </c>
      <c r="H19" s="26">
        <f t="shared" si="2"/>
        <v>19.70487166524819</v>
      </c>
      <c r="I19" s="27">
        <f t="shared" si="3"/>
        <v>1.2738240035335637</v>
      </c>
    </row>
    <row r="20" spans="1:9" ht="30" customHeight="1">
      <c r="A20" s="22" t="s">
        <v>64</v>
      </c>
      <c r="B20" s="51">
        <v>30218</v>
      </c>
      <c r="C20" s="28">
        <v>31520</v>
      </c>
      <c r="D20" s="23">
        <f t="shared" si="0"/>
        <v>4.308690184658151</v>
      </c>
      <c r="E20" s="24">
        <f t="shared" si="1"/>
        <v>0.4327295666732336</v>
      </c>
      <c r="F20" s="50">
        <v>268650</v>
      </c>
      <c r="G20" s="25">
        <v>338752</v>
      </c>
      <c r="H20" s="26">
        <f t="shared" si="2"/>
        <v>26.09417457658664</v>
      </c>
      <c r="I20" s="27">
        <f t="shared" si="3"/>
        <v>0.46135058466086665</v>
      </c>
    </row>
    <row r="21" spans="1:9" ht="39" customHeight="1" thickBot="1">
      <c r="A21" s="94" t="s">
        <v>67</v>
      </c>
      <c r="B21" s="84">
        <v>27519</v>
      </c>
      <c r="C21" s="86">
        <v>26369</v>
      </c>
      <c r="D21" s="88">
        <f t="shared" si="0"/>
        <v>-4.178930920454958</v>
      </c>
      <c r="E21" s="24">
        <f t="shared" si="1"/>
        <v>0.3620128789215259</v>
      </c>
      <c r="F21" s="90">
        <v>167449</v>
      </c>
      <c r="G21" s="91">
        <v>193063</v>
      </c>
      <c r="H21" s="93">
        <f t="shared" si="2"/>
        <v>15.296597770067304</v>
      </c>
      <c r="I21" s="27">
        <f t="shared" si="3"/>
        <v>0.2629349138200834</v>
      </c>
    </row>
    <row r="22" spans="1:9" ht="39.75" customHeight="1" thickTop="1">
      <c r="A22" s="83" t="s">
        <v>25</v>
      </c>
      <c r="B22" s="85">
        <v>6753048</v>
      </c>
      <c r="C22" s="87">
        <v>7283995</v>
      </c>
      <c r="D22" s="89">
        <f t="shared" si="0"/>
        <v>7.862331202147534</v>
      </c>
      <c r="E22" s="24">
        <f t="shared" si="1"/>
        <v>100</v>
      </c>
      <c r="F22" s="85">
        <v>64026640</v>
      </c>
      <c r="G22" s="92">
        <v>73426156</v>
      </c>
      <c r="H22" s="89">
        <f t="shared" si="2"/>
        <v>14.680632936540164</v>
      </c>
      <c r="I22" s="27">
        <f t="shared" si="3"/>
        <v>100</v>
      </c>
    </row>
    <row r="23" spans="2:7" ht="12.75">
      <c r="B23" s="30"/>
      <c r="C23" s="30"/>
      <c r="F23" s="30"/>
      <c r="G23" s="30"/>
    </row>
  </sheetData>
  <mergeCells count="3">
    <mergeCell ref="B7:E7"/>
    <mergeCell ref="F7:I7"/>
    <mergeCell ref="A6:I6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K6" sqref="K5:K6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2"/>
    </row>
    <row r="8" ht="12.75">
      <c r="I8" s="32"/>
    </row>
    <row r="9" ht="12.75">
      <c r="I9" s="32"/>
    </row>
    <row r="10" ht="12.75">
      <c r="I10" s="32"/>
    </row>
    <row r="15" ht="13.5" thickBot="1"/>
    <row r="16" spans="10:11" ht="12.75">
      <c r="J16" s="112" t="s">
        <v>60</v>
      </c>
      <c r="K16" s="113"/>
    </row>
    <row r="17" spans="10:11" ht="12.75">
      <c r="J17" s="108">
        <v>2004</v>
      </c>
      <c r="K17" s="110">
        <v>2005</v>
      </c>
    </row>
    <row r="18" spans="10:11" ht="12.75">
      <c r="J18" s="109"/>
      <c r="K18" s="111"/>
    </row>
    <row r="19" spans="10:11" ht="12.75">
      <c r="J19" s="114">
        <f>'2004-2005 AYLIK İHR'!C59+'2004-2005 AYLIK İHR'!D59+'2004-2005 AYLIK İHR'!E59+'2004-2005 AYLIK İHR'!F59+'2004-2005 AYLIK İHR'!G59+'2004-2005 AYLIK İHR'!H59+'2004-2005 AYLIK İHR'!I59+'2004-2005 AYLIK İHR'!J59+'2004-2005 AYLIK İHR'!K59+'2004-2005 AYLIK İHR'!L59+'2004-2005 AYLIK İHR'!M59</f>
        <v>57271321</v>
      </c>
      <c r="K19" s="114">
        <f>'2004-2005 AYLIK İHR'!C60+'2004-2005 AYLIK İHR'!D60+'2004-2005 AYLIK İHR'!E60+'2004-2005 AYLIK İHR'!F60+'2004-2005 AYLIK İHR'!G60+'2004-2005 AYLIK İHR'!H60+'2004-2005 AYLIK İHR'!I60+'2004-2005 AYLIK İHR'!J60+'2004-2005 AYLIK İHR'!K60+'2004-2005 AYLIK İHR'!L60+'2004-2005 AYLIK İHR'!M60+'2004-2005 AYLIK İHR'!N60</f>
        <v>73426151</v>
      </c>
    </row>
    <row r="20" spans="10:11" ht="13.5" thickBot="1">
      <c r="J20" s="115"/>
      <c r="K20" s="115"/>
    </row>
    <row r="25" spans="8:9" ht="12.75">
      <c r="H25" s="32"/>
      <c r="I25" s="32"/>
    </row>
    <row r="26" spans="8:9" ht="12.75">
      <c r="H26" s="32"/>
      <c r="I26" s="32"/>
    </row>
    <row r="27" spans="8:14" ht="13.5" thickBot="1">
      <c r="H27" s="107"/>
      <c r="I27" s="107"/>
      <c r="N27" t="s">
        <v>130</v>
      </c>
    </row>
    <row r="28" spans="8:11" ht="12.75">
      <c r="H28" s="107"/>
      <c r="I28" s="107"/>
      <c r="J28" s="112" t="s">
        <v>134</v>
      </c>
      <c r="K28" s="113"/>
    </row>
    <row r="29" spans="10:11" ht="12.75" customHeight="1">
      <c r="J29" s="108">
        <v>2004</v>
      </c>
      <c r="K29" s="110">
        <v>2005</v>
      </c>
    </row>
    <row r="30" spans="10:11" ht="12.75" customHeight="1">
      <c r="J30" s="109"/>
      <c r="K30" s="111"/>
    </row>
    <row r="31" spans="10:11" ht="9.75" customHeight="1">
      <c r="J31" s="114">
        <f>'2004-2005 AYLIK İHR'!C4+'2004-2005 AYLIK İHR'!D4+'2004-2005 AYLIK İHR'!E4+'2004-2005 AYLIK İHR'!F4+'2004-2005 AYLIK İHR'!G4+'2004-2005 AYLIK İHR'!H4+'2004-2005 AYLIK İHR'!I4+'2004-2005 AYLIK İHR'!J4+'2004-2005 AYLIK İHR'!K4+'2004-2005 AYLIK İHR'!L4+'2004-2005 AYLIK İHR'!M4</f>
        <v>6747267</v>
      </c>
      <c r="K31" s="114">
        <f>'2004-2005 AYLIK İHR'!C5+'2004-2005 AYLIK İHR'!D5+'2004-2005 AYLIK İHR'!E5+'2004-2005 AYLIK İHR'!F5+'2004-2005 AYLIK İHR'!G5+'2004-2005 AYLIK İHR'!H5+'2004-2005 AYLIK İHR'!I5+'2004-2005 AYLIK İHR'!J5+'2004-2005 AYLIK İHR'!K5+'2004-2005 AYLIK İHR'!L5+'2004-2005 AYLIK İHR'!M5+'2004-2005 AYLIK İHR'!N5</f>
        <v>9668441</v>
      </c>
    </row>
    <row r="32" spans="10:11" ht="13.5" thickBot="1">
      <c r="J32" s="115"/>
      <c r="K32" s="115"/>
    </row>
    <row r="34" spans="10:11" ht="12.75">
      <c r="J34" s="33"/>
      <c r="K34" s="33"/>
    </row>
    <row r="38" spans="8:9" ht="12.75">
      <c r="H38" s="32"/>
      <c r="I38" s="32"/>
    </row>
    <row r="39" spans="8:9" ht="12.75">
      <c r="H39" s="32"/>
      <c r="I39" s="32"/>
    </row>
    <row r="40" spans="8:9" ht="12.75">
      <c r="H40" s="107"/>
      <c r="I40" s="107"/>
    </row>
    <row r="41" spans="8:9" ht="12.75">
      <c r="H41" s="107"/>
      <c r="I41" s="107"/>
    </row>
    <row r="42" ht="12.75" customHeight="1" thickBot="1"/>
    <row r="43" spans="10:11" ht="13.5" customHeight="1">
      <c r="J43" s="112" t="s">
        <v>135</v>
      </c>
      <c r="K43" s="113"/>
    </row>
    <row r="44" spans="10:11" ht="12.75" customHeight="1">
      <c r="J44" s="108">
        <v>2004</v>
      </c>
      <c r="K44" s="110">
        <v>2005</v>
      </c>
    </row>
    <row r="45" spans="10:11" ht="12.75">
      <c r="J45" s="109"/>
      <c r="K45" s="111"/>
    </row>
    <row r="46" spans="10:11" ht="12.75">
      <c r="J46" s="114">
        <f>'2004-2005 AYLIK İHR'!C26+'2004-2005 AYLIK İHR'!D26+'2004-2005 AYLIK İHR'!E26+'2004-2005 AYLIK İHR'!F26+'2004-2005 AYLIK İHR'!G26+'2004-2005 AYLIK İHR'!H26+'2004-2005 AYLIK İHR'!I26+'2004-2005 AYLIK İHR'!J26+'2004-2005 AYLIK İHR'!K26+'2004-2005 AYLIK İHR'!L26+'2004-2005 AYLIK İHR'!M26</f>
        <v>49446879</v>
      </c>
      <c r="K46" s="114">
        <f>'2004-2005 AYLIK İHR'!C27+'2004-2005 AYLIK İHR'!D27+'2004-2005 AYLIK İHR'!E27+'2004-2005 AYLIK İHR'!F27+'2004-2005 AYLIK İHR'!G27+'2004-2005 AYLIK İHR'!H27+'2004-2005 AYLIK İHR'!I27+'2004-2005 AYLIK İHR'!J27+'2004-2005 AYLIK İHR'!K27+'2004-2005 AYLIK İHR'!L27+'2004-2005 AYLIK İHR'!M27+'2004-2005 AYLIK İHR'!N27</f>
        <v>62243740</v>
      </c>
    </row>
    <row r="47" spans="10:11" ht="13.5" thickBot="1">
      <c r="J47" s="115"/>
      <c r="K47" s="115"/>
    </row>
    <row r="48" ht="12.75">
      <c r="J48" s="34"/>
    </row>
    <row r="50" spans="8:9" ht="12.75">
      <c r="H50" s="32"/>
      <c r="I50" s="32"/>
    </row>
    <row r="51" spans="8:9" ht="12.75">
      <c r="H51" s="32"/>
      <c r="I51" s="32"/>
    </row>
    <row r="52" spans="8:9" ht="12.75">
      <c r="H52" s="107"/>
      <c r="I52" s="107"/>
    </row>
    <row r="53" spans="8:9" ht="12.75">
      <c r="H53" s="107"/>
      <c r="I53" s="107"/>
    </row>
    <row r="56" ht="15.75" customHeight="1"/>
    <row r="57" ht="12.75" customHeight="1" thickBot="1"/>
    <row r="58" spans="10:11" ht="12.75" customHeight="1">
      <c r="J58" s="112" t="s">
        <v>136</v>
      </c>
      <c r="K58" s="113"/>
    </row>
    <row r="59" spans="10:11" ht="12.75" customHeight="1">
      <c r="J59" s="108">
        <v>2004</v>
      </c>
      <c r="K59" s="110">
        <v>2005</v>
      </c>
    </row>
    <row r="60" spans="10:11" ht="12.75">
      <c r="J60" s="109"/>
      <c r="K60" s="111"/>
    </row>
    <row r="61" spans="3:11" ht="12.75">
      <c r="C61" s="31"/>
      <c r="J61" s="114">
        <f>'2004-2005 AYLIK İHR'!C52+'2004-2005 AYLIK İHR'!D52+'2004-2005 AYLIK İHR'!E52+'2004-2005 AYLIK İHR'!F52+'2004-2005 AYLIK İHR'!G52+'2004-2005 AYLIK İHR'!H52+'2004-2005 AYLIK İHR'!I52+'2004-2005 AYLIK İHR'!J52+'2004-2005 AYLIK İHR'!K52+'2004-2005 AYLIK İHR'!L52+'2004-2005 AYLIK İHR'!M52</f>
        <v>1077175</v>
      </c>
      <c r="K61" s="114">
        <f>'2004-2005 AYLIK İHR'!C53+'2004-2005 AYLIK İHR'!D53+'2004-2005 AYLIK İHR'!E53+'2004-2005 AYLIK İHR'!F53+'2004-2005 AYLIK İHR'!G53+'2004-2005 AYLIK İHR'!H53+'2004-2005 AYLIK İHR'!I53+'2004-2005 AYLIK İHR'!J53+'2004-2005 AYLIK İHR'!K53+'2004-2005 AYLIK İHR'!L53+'2004-2005 AYLIK İHR'!M53+'2004-2005 AYLIK İHR'!N53</f>
        <v>1513969</v>
      </c>
    </row>
    <row r="62" spans="10:11" ht="13.5" thickBot="1">
      <c r="J62" s="115"/>
      <c r="K62" s="115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" sqref="C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B2" sqref="B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4" width="10.140625" style="0" customWidth="1"/>
    <col min="15" max="15" width="11.00390625" style="0" bestFit="1" customWidth="1"/>
    <col min="16" max="16" width="8.28125" style="0" bestFit="1" customWidth="1"/>
    <col min="17" max="17" width="11.7109375" style="0" bestFit="1" customWidth="1"/>
  </cols>
  <sheetData>
    <row r="1" ht="12.75">
      <c r="C1" s="32"/>
    </row>
    <row r="3" ht="12.75">
      <c r="B3" s="32" t="s">
        <v>99</v>
      </c>
    </row>
    <row r="4" spans="2:16" s="53" customFormat="1" ht="12.75">
      <c r="B4" s="70" t="s">
        <v>100</v>
      </c>
      <c r="C4" s="70" t="s">
        <v>43</v>
      </c>
      <c r="D4" s="70" t="s">
        <v>44</v>
      </c>
      <c r="E4" s="70" t="s">
        <v>45</v>
      </c>
      <c r="F4" s="70" t="s">
        <v>46</v>
      </c>
      <c r="G4" s="70" t="s">
        <v>47</v>
      </c>
      <c r="H4" s="70" t="s">
        <v>48</v>
      </c>
      <c r="I4" s="70" t="s">
        <v>49</v>
      </c>
      <c r="J4" s="70" t="s">
        <v>132</v>
      </c>
      <c r="K4" s="70" t="s">
        <v>51</v>
      </c>
      <c r="L4" s="70" t="s">
        <v>0</v>
      </c>
      <c r="M4" s="70" t="s">
        <v>52</v>
      </c>
      <c r="N4" s="70" t="s">
        <v>53</v>
      </c>
      <c r="O4" s="71" t="s">
        <v>25</v>
      </c>
      <c r="P4" s="71" t="s">
        <v>101</v>
      </c>
    </row>
    <row r="5" spans="1:17" ht="12.75">
      <c r="A5" s="54">
        <v>1</v>
      </c>
      <c r="B5" s="54" t="s">
        <v>102</v>
      </c>
      <c r="C5" s="55">
        <v>706665.7</v>
      </c>
      <c r="D5" s="55">
        <v>778767</v>
      </c>
      <c r="E5" s="55">
        <v>882190.83</v>
      </c>
      <c r="F5" s="55">
        <v>792518.37</v>
      </c>
      <c r="G5" s="55">
        <v>699049.58</v>
      </c>
      <c r="H5" s="55">
        <v>726102.05</v>
      </c>
      <c r="I5" s="55">
        <v>744863.29</v>
      </c>
      <c r="J5" s="55">
        <v>719625.07</v>
      </c>
      <c r="K5" s="55">
        <v>902631.02</v>
      </c>
      <c r="L5" s="55">
        <v>856598.62</v>
      </c>
      <c r="M5" s="55">
        <v>743281.37</v>
      </c>
      <c r="N5" s="55">
        <v>891753.71</v>
      </c>
      <c r="O5" s="55">
        <v>9444046.61</v>
      </c>
      <c r="P5" s="56">
        <f aca="true" t="shared" si="0" ref="P5:P24">O5/O$26*100</f>
        <v>14.271308398399892</v>
      </c>
      <c r="Q5" s="57"/>
    </row>
    <row r="6" spans="1:16" ht="12.75">
      <c r="A6" s="54">
        <v>2</v>
      </c>
      <c r="B6" s="54" t="s">
        <v>140</v>
      </c>
      <c r="C6" s="55">
        <v>379859.7</v>
      </c>
      <c r="D6" s="55">
        <v>436887.78</v>
      </c>
      <c r="E6" s="55">
        <v>515476.7</v>
      </c>
      <c r="F6" s="55">
        <v>469502.57</v>
      </c>
      <c r="G6" s="55">
        <v>500341.11</v>
      </c>
      <c r="H6" s="55">
        <v>482134.46</v>
      </c>
      <c r="I6" s="55">
        <v>463905.13</v>
      </c>
      <c r="J6" s="55">
        <v>468702.3</v>
      </c>
      <c r="K6" s="55">
        <v>535544.8</v>
      </c>
      <c r="L6" s="55">
        <v>525015.28</v>
      </c>
      <c r="M6" s="55">
        <v>493473.53</v>
      </c>
      <c r="N6" s="55">
        <v>553678.44</v>
      </c>
      <c r="O6" s="55">
        <v>5824521.8</v>
      </c>
      <c r="P6" s="56">
        <f t="shared" si="0"/>
        <v>8.801687487754071</v>
      </c>
    </row>
    <row r="7" spans="1:16" ht="12.75">
      <c r="A7" s="54">
        <v>3</v>
      </c>
      <c r="B7" s="54" t="s">
        <v>103</v>
      </c>
      <c r="C7" s="55">
        <v>352478.77</v>
      </c>
      <c r="D7" s="55">
        <v>475526.54</v>
      </c>
      <c r="E7" s="55">
        <v>560738.95</v>
      </c>
      <c r="F7" s="55">
        <v>430898.82</v>
      </c>
      <c r="G7" s="55">
        <v>394450.46</v>
      </c>
      <c r="H7" s="55">
        <v>428657.65</v>
      </c>
      <c r="I7" s="55">
        <v>417769.91</v>
      </c>
      <c r="J7" s="55">
        <v>298863.41</v>
      </c>
      <c r="K7" s="55">
        <v>609420.29</v>
      </c>
      <c r="L7" s="55">
        <v>573948.1</v>
      </c>
      <c r="M7" s="55">
        <v>519461.82</v>
      </c>
      <c r="N7" s="55">
        <v>569347.67</v>
      </c>
      <c r="O7" s="55">
        <v>5631562.39</v>
      </c>
      <c r="P7" s="56">
        <f t="shared" si="0"/>
        <v>8.51009815510853</v>
      </c>
    </row>
    <row r="8" spans="1:16" ht="12.75">
      <c r="A8" s="54">
        <v>4</v>
      </c>
      <c r="B8" s="54" t="s">
        <v>141</v>
      </c>
      <c r="C8" s="55">
        <v>354645.42</v>
      </c>
      <c r="D8" s="55">
        <v>349718.15</v>
      </c>
      <c r="E8" s="55">
        <v>385809.05</v>
      </c>
      <c r="F8" s="55">
        <v>356967.63</v>
      </c>
      <c r="G8" s="55">
        <v>400578.76</v>
      </c>
      <c r="H8" s="55">
        <v>431897.6</v>
      </c>
      <c r="I8" s="55">
        <v>429773.11</v>
      </c>
      <c r="J8" s="55">
        <v>404848.91</v>
      </c>
      <c r="K8" s="55">
        <v>454894.99</v>
      </c>
      <c r="L8" s="55">
        <v>453311.66</v>
      </c>
      <c r="M8" s="55">
        <v>309707.28</v>
      </c>
      <c r="N8" s="55">
        <v>482818.51</v>
      </c>
      <c r="O8" s="55">
        <v>4814971.07</v>
      </c>
      <c r="P8" s="56">
        <f t="shared" si="0"/>
        <v>7.276111597816809</v>
      </c>
    </row>
    <row r="9" spans="1:16" ht="12.75">
      <c r="A9" s="54">
        <v>5</v>
      </c>
      <c r="B9" s="54" t="s">
        <v>104</v>
      </c>
      <c r="C9" s="55">
        <v>276278.85</v>
      </c>
      <c r="D9" s="55">
        <v>316124.07</v>
      </c>
      <c r="E9" s="55">
        <v>355559.38</v>
      </c>
      <c r="F9" s="55">
        <v>326675.41</v>
      </c>
      <c r="G9" s="55">
        <v>330706.53</v>
      </c>
      <c r="H9" s="55">
        <v>304544.9</v>
      </c>
      <c r="I9" s="55">
        <v>311682.74</v>
      </c>
      <c r="J9" s="55">
        <v>264970.35</v>
      </c>
      <c r="K9" s="55">
        <v>330341.34</v>
      </c>
      <c r="L9" s="55">
        <v>306246.58</v>
      </c>
      <c r="M9" s="55">
        <v>289419.8</v>
      </c>
      <c r="N9" s="55">
        <v>360502.64</v>
      </c>
      <c r="O9" s="55">
        <v>3773052.59</v>
      </c>
      <c r="P9" s="56">
        <f t="shared" si="0"/>
        <v>5.701623397141564</v>
      </c>
    </row>
    <row r="10" spans="1:16" ht="12.75">
      <c r="A10" s="54">
        <v>6</v>
      </c>
      <c r="B10" s="54" t="s">
        <v>105</v>
      </c>
      <c r="C10" s="55">
        <v>226233.16</v>
      </c>
      <c r="D10" s="55">
        <v>238098.06</v>
      </c>
      <c r="E10" s="55">
        <v>265504.46</v>
      </c>
      <c r="F10" s="55">
        <v>225423.83</v>
      </c>
      <c r="G10" s="55">
        <v>234124.7</v>
      </c>
      <c r="H10" s="55">
        <v>231821.4</v>
      </c>
      <c r="I10" s="55">
        <v>218596.92</v>
      </c>
      <c r="J10" s="55">
        <v>242660.34</v>
      </c>
      <c r="K10" s="55">
        <v>284523.26</v>
      </c>
      <c r="L10" s="55">
        <v>262242.94</v>
      </c>
      <c r="M10" s="55">
        <v>233901.01</v>
      </c>
      <c r="N10" s="55">
        <v>328466.29</v>
      </c>
      <c r="O10" s="55">
        <v>2991596.37</v>
      </c>
      <c r="P10" s="56">
        <f t="shared" si="0"/>
        <v>4.520731013186268</v>
      </c>
    </row>
    <row r="11" spans="1:16" ht="12.75">
      <c r="A11" s="54">
        <v>7</v>
      </c>
      <c r="B11" s="54" t="s">
        <v>107</v>
      </c>
      <c r="C11" s="55">
        <v>135456.21</v>
      </c>
      <c r="D11" s="55">
        <v>155402.5</v>
      </c>
      <c r="E11" s="55">
        <v>249180.51</v>
      </c>
      <c r="F11" s="55">
        <v>245251.62</v>
      </c>
      <c r="G11" s="55">
        <v>247994.22</v>
      </c>
      <c r="H11" s="55">
        <v>252243.21</v>
      </c>
      <c r="I11" s="55">
        <v>212762.45</v>
      </c>
      <c r="J11" s="55">
        <v>236466.08</v>
      </c>
      <c r="K11" s="55">
        <v>248693.03</v>
      </c>
      <c r="L11" s="55">
        <v>237066.36</v>
      </c>
      <c r="M11" s="55">
        <v>258990.36</v>
      </c>
      <c r="N11" s="55">
        <v>298703.3</v>
      </c>
      <c r="O11" s="55">
        <v>2778209.85</v>
      </c>
      <c r="P11" s="56">
        <f t="shared" si="0"/>
        <v>4.19827338874414</v>
      </c>
    </row>
    <row r="12" spans="1:16" ht="12.75">
      <c r="A12" s="54">
        <v>8</v>
      </c>
      <c r="B12" s="54" t="s">
        <v>142</v>
      </c>
      <c r="C12" s="55">
        <v>126179.17</v>
      </c>
      <c r="D12" s="55">
        <v>185556.26</v>
      </c>
      <c r="E12" s="55">
        <v>233063.85</v>
      </c>
      <c r="F12" s="55">
        <v>176265.73</v>
      </c>
      <c r="G12" s="55">
        <v>185005.02</v>
      </c>
      <c r="H12" s="55">
        <v>184951.54</v>
      </c>
      <c r="I12" s="55">
        <v>211076.87</v>
      </c>
      <c r="J12" s="55">
        <v>231709.47</v>
      </c>
      <c r="K12" s="55">
        <v>275252.85</v>
      </c>
      <c r="L12" s="55">
        <v>263260.99</v>
      </c>
      <c r="M12" s="55">
        <v>264582.92</v>
      </c>
      <c r="N12" s="55">
        <v>275684.5</v>
      </c>
      <c r="O12" s="55">
        <v>2612589.17</v>
      </c>
      <c r="P12" s="56">
        <f t="shared" si="0"/>
        <v>3.9479967966178435</v>
      </c>
    </row>
    <row r="13" spans="1:16" ht="12.75">
      <c r="A13" s="54">
        <v>9</v>
      </c>
      <c r="B13" s="54" t="s">
        <v>106</v>
      </c>
      <c r="C13" s="55">
        <v>283849.02</v>
      </c>
      <c r="D13" s="55">
        <v>198804.74</v>
      </c>
      <c r="E13" s="55">
        <v>213362.72</v>
      </c>
      <c r="F13" s="55">
        <v>209061.64</v>
      </c>
      <c r="G13" s="55">
        <v>192585.39</v>
      </c>
      <c r="H13" s="55">
        <v>163578.07</v>
      </c>
      <c r="I13" s="55">
        <v>175255.91</v>
      </c>
      <c r="J13" s="55">
        <v>168609.66</v>
      </c>
      <c r="K13" s="55">
        <v>199394.84</v>
      </c>
      <c r="L13" s="55">
        <v>181310.24</v>
      </c>
      <c r="M13" s="55">
        <v>188746.49</v>
      </c>
      <c r="N13" s="55">
        <v>255910.7</v>
      </c>
      <c r="O13" s="55">
        <v>2430469.42</v>
      </c>
      <c r="P13" s="56">
        <f t="shared" si="0"/>
        <v>3.672787744288792</v>
      </c>
    </row>
    <row r="14" spans="1:16" ht="12.75">
      <c r="A14" s="54">
        <v>10</v>
      </c>
      <c r="B14" s="54" t="s">
        <v>109</v>
      </c>
      <c r="C14" s="55">
        <v>98999.73</v>
      </c>
      <c r="D14" s="55">
        <v>119652.44</v>
      </c>
      <c r="E14" s="55">
        <v>159180.07</v>
      </c>
      <c r="F14" s="55">
        <v>171354.25</v>
      </c>
      <c r="G14" s="55">
        <v>156166.58</v>
      </c>
      <c r="H14" s="55">
        <v>147626.12</v>
      </c>
      <c r="I14" s="55">
        <v>140576.07</v>
      </c>
      <c r="J14" s="55">
        <v>129382.86</v>
      </c>
      <c r="K14" s="55">
        <v>178506.71</v>
      </c>
      <c r="L14" s="55">
        <v>185475.45</v>
      </c>
      <c r="M14" s="55">
        <v>156152.92</v>
      </c>
      <c r="N14" s="55">
        <v>156994.63</v>
      </c>
      <c r="O14" s="55">
        <v>1800067.83</v>
      </c>
      <c r="P14" s="56">
        <f t="shared" si="0"/>
        <v>2.720160562609556</v>
      </c>
    </row>
    <row r="15" spans="1:16" ht="12.75">
      <c r="A15" s="54">
        <v>11</v>
      </c>
      <c r="B15" s="54" t="s">
        <v>112</v>
      </c>
      <c r="C15" s="55">
        <v>122279.93</v>
      </c>
      <c r="D15" s="55">
        <v>126049.34</v>
      </c>
      <c r="E15" s="55">
        <v>100157.92</v>
      </c>
      <c r="F15" s="55">
        <v>120077.93</v>
      </c>
      <c r="G15" s="55">
        <v>161022.08</v>
      </c>
      <c r="H15" s="55">
        <v>155903.38</v>
      </c>
      <c r="I15" s="55">
        <v>100217.49</v>
      </c>
      <c r="J15" s="55">
        <v>110416.17</v>
      </c>
      <c r="K15" s="55">
        <v>126292.78</v>
      </c>
      <c r="L15" s="55">
        <v>110203.36</v>
      </c>
      <c r="M15" s="55">
        <v>149982.81</v>
      </c>
      <c r="N15" s="55">
        <v>155861.49</v>
      </c>
      <c r="O15" s="55">
        <v>1538464.68</v>
      </c>
      <c r="P15" s="56">
        <f t="shared" si="0"/>
        <v>2.324840697532898</v>
      </c>
    </row>
    <row r="16" spans="1:16" ht="12.75">
      <c r="A16" s="54">
        <v>12</v>
      </c>
      <c r="B16" s="54" t="s">
        <v>108</v>
      </c>
      <c r="C16" s="55">
        <v>104528.36</v>
      </c>
      <c r="D16" s="55">
        <v>93719.78</v>
      </c>
      <c r="E16" s="55">
        <v>131047.53</v>
      </c>
      <c r="F16" s="55">
        <v>128820.49</v>
      </c>
      <c r="G16" s="55">
        <v>138384.45</v>
      </c>
      <c r="H16" s="55">
        <v>139847.2</v>
      </c>
      <c r="I16" s="55">
        <v>106549.32</v>
      </c>
      <c r="J16" s="55">
        <v>139744.62</v>
      </c>
      <c r="K16" s="55">
        <v>161571.86</v>
      </c>
      <c r="L16" s="55">
        <v>126168.95</v>
      </c>
      <c r="M16" s="55">
        <v>94677.07</v>
      </c>
      <c r="N16" s="55">
        <v>104736.02</v>
      </c>
      <c r="O16" s="55">
        <v>1469795.65</v>
      </c>
      <c r="P16" s="56">
        <f t="shared" si="0"/>
        <v>2.221071948286014</v>
      </c>
    </row>
    <row r="17" spans="1:16" ht="12.75">
      <c r="A17" s="54">
        <v>13</v>
      </c>
      <c r="B17" s="54" t="s">
        <v>110</v>
      </c>
      <c r="C17" s="55">
        <v>106859.56</v>
      </c>
      <c r="D17" s="55">
        <v>119006.22</v>
      </c>
      <c r="E17" s="55">
        <v>142455.53</v>
      </c>
      <c r="F17" s="55">
        <v>101530.8</v>
      </c>
      <c r="G17" s="55">
        <v>105790.33</v>
      </c>
      <c r="H17" s="55">
        <v>106178.89</v>
      </c>
      <c r="I17" s="55">
        <v>101362.53</v>
      </c>
      <c r="J17" s="55">
        <v>85701.61</v>
      </c>
      <c r="K17" s="55">
        <v>109711.89</v>
      </c>
      <c r="L17" s="55">
        <v>90799.75</v>
      </c>
      <c r="M17" s="55">
        <v>97578.9</v>
      </c>
      <c r="N17" s="55">
        <v>141242.38</v>
      </c>
      <c r="O17" s="55">
        <v>1308218.39</v>
      </c>
      <c r="P17" s="56">
        <f t="shared" si="0"/>
        <v>1.9769055434753073</v>
      </c>
    </row>
    <row r="18" spans="1:16" ht="12.75">
      <c r="A18" s="54">
        <v>14</v>
      </c>
      <c r="B18" s="54" t="s">
        <v>113</v>
      </c>
      <c r="C18" s="55">
        <v>64184.17</v>
      </c>
      <c r="D18" s="55">
        <v>70263.52</v>
      </c>
      <c r="E18" s="55">
        <v>86908.78</v>
      </c>
      <c r="F18" s="55">
        <v>96630.24</v>
      </c>
      <c r="G18" s="55">
        <v>108513.34</v>
      </c>
      <c r="H18" s="55">
        <v>102219.3</v>
      </c>
      <c r="I18" s="55">
        <v>95837.27</v>
      </c>
      <c r="J18" s="55">
        <v>97862.12</v>
      </c>
      <c r="K18" s="55">
        <v>114570.74</v>
      </c>
      <c r="L18" s="55">
        <v>116216.41</v>
      </c>
      <c r="M18" s="55">
        <v>106505.31</v>
      </c>
      <c r="N18" s="55">
        <v>108768.5</v>
      </c>
      <c r="O18" s="55">
        <v>1168479.7</v>
      </c>
      <c r="P18" s="56">
        <f t="shared" si="0"/>
        <v>1.7657403488788783</v>
      </c>
    </row>
    <row r="19" spans="1:16" ht="12.75">
      <c r="A19" s="54">
        <v>15</v>
      </c>
      <c r="B19" s="54" t="s">
        <v>111</v>
      </c>
      <c r="C19" s="55">
        <v>73700.06</v>
      </c>
      <c r="D19" s="55">
        <v>115523.18</v>
      </c>
      <c r="E19" s="55">
        <v>121977.54</v>
      </c>
      <c r="F19" s="55">
        <v>96204.31</v>
      </c>
      <c r="G19" s="55">
        <v>84037.93</v>
      </c>
      <c r="H19" s="55">
        <v>71575.24</v>
      </c>
      <c r="I19" s="55">
        <v>73628.74</v>
      </c>
      <c r="J19" s="55">
        <v>79176.05</v>
      </c>
      <c r="K19" s="55">
        <v>114735.17</v>
      </c>
      <c r="L19" s="55">
        <v>108476.79</v>
      </c>
      <c r="M19" s="55">
        <v>90526.98</v>
      </c>
      <c r="N19" s="55">
        <v>105877.53</v>
      </c>
      <c r="O19" s="55">
        <v>1135439.52</v>
      </c>
      <c r="P19" s="56">
        <f t="shared" si="0"/>
        <v>1.7158119000061927</v>
      </c>
    </row>
    <row r="20" spans="1:16" ht="12.75">
      <c r="A20" s="54">
        <v>16</v>
      </c>
      <c r="B20" s="54" t="s">
        <v>114</v>
      </c>
      <c r="C20" s="55">
        <v>109520.88</v>
      </c>
      <c r="D20" s="55">
        <v>68685.05</v>
      </c>
      <c r="E20" s="55">
        <v>86537.44</v>
      </c>
      <c r="F20" s="55">
        <v>85573.99</v>
      </c>
      <c r="G20" s="55">
        <v>87162.95</v>
      </c>
      <c r="H20" s="55">
        <v>81915.12</v>
      </c>
      <c r="I20" s="55">
        <v>72870.04</v>
      </c>
      <c r="J20" s="55">
        <v>66990.24</v>
      </c>
      <c r="K20" s="55">
        <v>88830.81</v>
      </c>
      <c r="L20" s="55">
        <v>97041.01</v>
      </c>
      <c r="M20" s="55">
        <v>54510.26</v>
      </c>
      <c r="N20" s="55">
        <v>230629.07</v>
      </c>
      <c r="O20" s="55">
        <v>1130266.86</v>
      </c>
      <c r="P20" s="56">
        <f t="shared" si="0"/>
        <v>1.7079952691541278</v>
      </c>
    </row>
    <row r="21" spans="1:16" ht="12.75">
      <c r="A21" s="54">
        <v>17</v>
      </c>
      <c r="B21" s="54" t="s">
        <v>126</v>
      </c>
      <c r="C21" s="55">
        <v>75666.89</v>
      </c>
      <c r="D21" s="55">
        <v>75617.98</v>
      </c>
      <c r="E21" s="55">
        <v>84663.7</v>
      </c>
      <c r="F21" s="55">
        <v>64900.71</v>
      </c>
      <c r="G21" s="55">
        <v>82906.06</v>
      </c>
      <c r="H21" s="55">
        <v>69945.48</v>
      </c>
      <c r="I21" s="55">
        <v>64315.6</v>
      </c>
      <c r="J21" s="55">
        <v>86538</v>
      </c>
      <c r="K21" s="55">
        <v>78509.46</v>
      </c>
      <c r="L21" s="55">
        <v>74215</v>
      </c>
      <c r="M21" s="55">
        <v>71238.5</v>
      </c>
      <c r="N21" s="55">
        <v>77377.86</v>
      </c>
      <c r="O21" s="55">
        <v>905895.24</v>
      </c>
      <c r="P21" s="56">
        <f t="shared" si="0"/>
        <v>1.36893758370412</v>
      </c>
    </row>
    <row r="22" spans="1:16" ht="12.75">
      <c r="A22" s="54">
        <v>19</v>
      </c>
      <c r="B22" s="54" t="s">
        <v>127</v>
      </c>
      <c r="C22" s="55">
        <v>46005.78</v>
      </c>
      <c r="D22" s="55">
        <v>64733.14</v>
      </c>
      <c r="E22" s="55">
        <v>72991.76</v>
      </c>
      <c r="F22" s="55">
        <v>66119.72</v>
      </c>
      <c r="G22" s="55">
        <v>58833.95</v>
      </c>
      <c r="H22" s="55">
        <v>71869.84</v>
      </c>
      <c r="I22" s="55">
        <v>64980.58</v>
      </c>
      <c r="J22" s="55">
        <v>71781.11</v>
      </c>
      <c r="K22" s="55">
        <v>89341.96</v>
      </c>
      <c r="L22" s="55">
        <v>88174.31</v>
      </c>
      <c r="M22" s="55">
        <v>89524.4</v>
      </c>
      <c r="N22" s="55">
        <v>98875.45</v>
      </c>
      <c r="O22" s="55">
        <v>883232</v>
      </c>
      <c r="P22" s="56">
        <f t="shared" si="0"/>
        <v>1.3346901788888497</v>
      </c>
    </row>
    <row r="23" spans="1:16" ht="12.75">
      <c r="A23" s="54">
        <v>18</v>
      </c>
      <c r="B23" s="54" t="s">
        <v>115</v>
      </c>
      <c r="C23" s="55">
        <v>59145.86</v>
      </c>
      <c r="D23" s="55">
        <v>67231.41</v>
      </c>
      <c r="E23" s="55">
        <v>86585.6</v>
      </c>
      <c r="F23" s="55">
        <v>67971.1</v>
      </c>
      <c r="G23" s="55">
        <v>60301.34</v>
      </c>
      <c r="H23" s="55">
        <v>63601.5</v>
      </c>
      <c r="I23" s="55">
        <v>59823.53</v>
      </c>
      <c r="J23" s="55">
        <v>55442.69</v>
      </c>
      <c r="K23" s="55">
        <v>80668.94</v>
      </c>
      <c r="L23" s="55">
        <v>84515.91</v>
      </c>
      <c r="M23" s="55">
        <v>72466.73</v>
      </c>
      <c r="N23" s="55">
        <v>74201.99</v>
      </c>
      <c r="O23" s="55">
        <v>831956.6</v>
      </c>
      <c r="P23" s="56">
        <f t="shared" si="0"/>
        <v>1.257205698255678</v>
      </c>
    </row>
    <row r="24" spans="1:16" ht="12.75">
      <c r="A24" s="54">
        <v>20</v>
      </c>
      <c r="B24" s="54" t="s">
        <v>129</v>
      </c>
      <c r="C24" s="55">
        <v>51482.34</v>
      </c>
      <c r="D24" s="55">
        <v>54743.17</v>
      </c>
      <c r="E24" s="55">
        <v>78013.07</v>
      </c>
      <c r="F24" s="55">
        <v>85764.74</v>
      </c>
      <c r="G24" s="55">
        <v>80770.53</v>
      </c>
      <c r="H24" s="55">
        <v>77056.26</v>
      </c>
      <c r="I24" s="55">
        <v>51837.22</v>
      </c>
      <c r="J24" s="55">
        <v>63167.14</v>
      </c>
      <c r="K24" s="55">
        <v>79934.43</v>
      </c>
      <c r="L24" s="55">
        <v>66685.66</v>
      </c>
      <c r="M24" s="55">
        <v>53765.26</v>
      </c>
      <c r="N24" s="55">
        <v>68588.19</v>
      </c>
      <c r="O24" s="55">
        <v>811808.01</v>
      </c>
      <c r="P24" s="56">
        <f t="shared" si="0"/>
        <v>1.2267582901098477</v>
      </c>
    </row>
    <row r="25" spans="6:16" ht="12.75">
      <c r="F25" s="77"/>
      <c r="K25" s="116"/>
      <c r="L25" s="117"/>
      <c r="M25" s="116" t="s">
        <v>116</v>
      </c>
      <c r="N25" s="117"/>
      <c r="O25" s="58">
        <f>SUM(O5:O24)</f>
        <v>53284643.75000001</v>
      </c>
      <c r="P25" s="56">
        <f>SUM(P5:P24)</f>
        <v>80.52073599995936</v>
      </c>
    </row>
    <row r="26" spans="6:16" ht="13.5" customHeight="1">
      <c r="F26" s="78"/>
      <c r="K26" s="118"/>
      <c r="L26" s="119"/>
      <c r="M26" s="118" t="s">
        <v>117</v>
      </c>
      <c r="N26" s="119"/>
      <c r="O26" s="59">
        <v>66175058</v>
      </c>
      <c r="P26" s="56">
        <f>O26/O$26*100</f>
        <v>100</v>
      </c>
    </row>
    <row r="27" ht="12.75">
      <c r="P27" s="57"/>
    </row>
  </sheetData>
  <mergeCells count="4">
    <mergeCell ref="K25:L25"/>
    <mergeCell ref="K26:L26"/>
    <mergeCell ref="M25:N25"/>
    <mergeCell ref="M26:N2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  <ignoredErrors>
    <ignoredError sqref="P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J112"/>
  <sheetViews>
    <sheetView workbookViewId="0" topLeftCell="A1">
      <selection activeCell="I1" sqref="I1"/>
    </sheetView>
  </sheetViews>
  <sheetFormatPr defaultColWidth="9.140625" defaultRowHeight="12.75"/>
  <cols>
    <col min="5" max="5" width="10.57421875" style="0" customWidth="1"/>
    <col min="9" max="10" width="10.421875" style="0" bestFit="1" customWidth="1"/>
  </cols>
  <sheetData>
    <row r="1" ht="15">
      <c r="B1" s="79" t="s">
        <v>2</v>
      </c>
    </row>
    <row r="2" ht="15">
      <c r="B2" s="79" t="s">
        <v>118</v>
      </c>
    </row>
    <row r="11" ht="13.5" thickBot="1"/>
    <row r="12" spans="9:10" ht="12.75">
      <c r="I12" s="112" t="s">
        <v>27</v>
      </c>
      <c r="J12" s="113"/>
    </row>
    <row r="13" spans="9:10" ht="12.75" customHeight="1">
      <c r="I13" s="108">
        <v>2004</v>
      </c>
      <c r="J13" s="110">
        <v>2005</v>
      </c>
    </row>
    <row r="14" spans="9:10" ht="12.75">
      <c r="I14" s="109"/>
      <c r="J14" s="111"/>
    </row>
    <row r="15" spans="9:10" ht="12.75">
      <c r="I15" s="120">
        <f>'2004-2005 AYLIK İHR'!C6+'2004-2005 AYLIK İHR'!D6+'2004-2005 AYLIK İHR'!E6+'2004-2005 AYLIK İHR'!F6+'2004-2005 AYLIK İHR'!G6+'2004-2005 AYLIK İHR'!H6+'2004-2005 AYLIK İHR'!I6+'2004-2005 AYLIK İHR'!J6+'2004-2005 AYLIK İHR'!K6+'2004-2005 AYLIK İHR'!L6+'2004-2005 AYLIK İHR'!M6</f>
        <v>1514152</v>
      </c>
      <c r="J15" s="122">
        <f>'2004-2005 AYLIK İHR'!C7+'2004-2005 AYLIK İHR'!D7+'2004-2005 AYLIK İHR'!E7+'2004-2005 AYLIK İHR'!F7+'2004-2005 AYLIK İHR'!G7+'2004-2005 AYLIK İHR'!H7+'2004-2005 AYLIK İHR'!I7+'2004-2005 AYLIK İHR'!J7+'2004-2005 AYLIK İHR'!K7+'2004-2005 AYLIK İHR'!L7+'2004-2005 AYLIK İHR'!M7+'2004-2005 AYLIK İHR'!N7</f>
        <v>2220692</v>
      </c>
    </row>
    <row r="16" spans="9:10" ht="13.5" thickBot="1">
      <c r="I16" s="121"/>
      <c r="J16" s="123"/>
    </row>
    <row r="28" ht="13.5" thickBot="1"/>
    <row r="29" spans="9:10" ht="12.75">
      <c r="I29" s="112" t="s">
        <v>28</v>
      </c>
      <c r="J29" s="113"/>
    </row>
    <row r="30" spans="9:10" ht="12.75" customHeight="1">
      <c r="I30" s="108">
        <v>2004</v>
      </c>
      <c r="J30" s="110">
        <v>2005</v>
      </c>
    </row>
    <row r="31" spans="9:10" ht="12.75">
      <c r="I31" s="109"/>
      <c r="J31" s="111"/>
    </row>
    <row r="32" spans="9:10" ht="12.75">
      <c r="I32" s="114">
        <f>'2004-2005 AYLIK İHR'!C8+'2004-2005 AYLIK İHR'!D8+'2004-2005 AYLIK İHR'!E8+'2004-2005 AYLIK İHR'!F8+'2004-2005 AYLIK İHR'!G8+'2004-2005 AYLIK İHR'!H8+'2004-2005 AYLIK İHR'!I8+'2004-2005 AYLIK İHR'!J8+'2004-2005 AYLIK İHR'!K8+'2004-2005 AYLIK İHR'!L8+'2004-2005 AYLIK İHR'!M8</f>
        <v>680647</v>
      </c>
      <c r="J32" s="114">
        <f>'2004-2005 AYLIK İHR'!C9+'2004-2005 AYLIK İHR'!D9+'2004-2005 AYLIK İHR'!E9+'2004-2005 AYLIK İHR'!F9+'2004-2005 AYLIK İHR'!G9+'2004-2005 AYLIK İHR'!H9+'2004-2005 AYLIK İHR'!I9+'2004-2005 AYLIK İHR'!J9+'2004-2005 AYLIK İHR'!K9+'2004-2005 AYLIK İHR'!L9+'2004-2005 AYLIK İHR'!M9+'2004-2005 AYLIK İHR'!N9</f>
        <v>968626</v>
      </c>
    </row>
    <row r="33" spans="9:10" ht="13.5" thickBot="1">
      <c r="I33" s="115"/>
      <c r="J33" s="115"/>
    </row>
    <row r="44" ht="13.5" thickBot="1"/>
    <row r="45" spans="9:10" ht="12.75">
      <c r="I45" s="112" t="s">
        <v>133</v>
      </c>
      <c r="J45" s="113"/>
    </row>
    <row r="46" spans="9:10" ht="12.75" customHeight="1">
      <c r="I46" s="108">
        <v>2004</v>
      </c>
      <c r="J46" s="110">
        <v>2005</v>
      </c>
    </row>
    <row r="47" spans="9:10" ht="12.75">
      <c r="I47" s="109"/>
      <c r="J47" s="111"/>
    </row>
    <row r="48" spans="9:10" ht="12.75">
      <c r="I48" s="114">
        <f>'2004-2005 AYLIK İHR'!C10+'2004-2005 AYLIK İHR'!D10+'2004-2005 AYLIK İHR'!E10+'2004-2005 AYLIK İHR'!F10+'2004-2005 AYLIK İHR'!G10+'2004-2005 AYLIK İHR'!H10+'2004-2005 AYLIK İHR'!I10+'2004-2005 AYLIK İHR'!J10+'2004-2005 AYLIK İHR'!K10+'2004-2005 AYLIK İHR'!L10+'2004-2005 AYLIK İHR'!M10</f>
        <v>700980</v>
      </c>
      <c r="J48" s="114">
        <f>'2004-2005 AYLIK İHR'!C11+'2004-2005 AYLIK İHR'!D11+'2004-2005 AYLIK İHR'!E11+'2004-2005 AYLIK İHR'!F11+'2004-2005 AYLIK İHR'!G11+'2004-2005 AYLIK İHR'!H11+'2004-2005 AYLIK İHR'!I11+'2004-2005 AYLIK İHR'!J11+'2004-2005 AYLIK İHR'!K11+'2004-2005 AYLIK İHR'!L11+'2004-2005 AYLIK İHR'!M11+'2004-2005 AYLIK İHR'!N11</f>
        <v>866424</v>
      </c>
    </row>
    <row r="49" spans="9:10" ht="13.5" thickBot="1">
      <c r="I49" s="115"/>
      <c r="J49" s="115"/>
    </row>
    <row r="58" ht="13.5" thickBot="1"/>
    <row r="59" spans="9:10" ht="12.75">
      <c r="I59" s="112" t="s">
        <v>33</v>
      </c>
      <c r="J59" s="113"/>
    </row>
    <row r="60" spans="9:10" ht="12.75" customHeight="1">
      <c r="I60" s="108">
        <v>2004</v>
      </c>
      <c r="J60" s="110">
        <v>2005</v>
      </c>
    </row>
    <row r="61" spans="9:10" ht="12.75">
      <c r="I61" s="109"/>
      <c r="J61" s="111"/>
    </row>
    <row r="62" spans="9:10" ht="12.75">
      <c r="I62" s="120">
        <f>'2004-2005 AYLIK İHR'!C12+'2004-2005 AYLIK İHR'!D12+'2004-2005 AYLIK İHR'!E12+'2004-2005 AYLIK İHR'!F12+'2004-2005 AYLIK İHR'!G12+'2004-2005 AYLIK İHR'!H12+'2004-2005 AYLIK İHR'!I12+'2004-2005 AYLIK İHR'!J12+'2004-2005 AYLIK İHR'!K12+'2004-2005 AYLIK İHR'!L12+'2004-2005 AYLIK İHR'!M12</f>
        <v>554512</v>
      </c>
      <c r="J62" s="122">
        <f>'2004-2005 AYLIK İHR'!C13+'2004-2005 AYLIK İHR'!D13+'2004-2005 AYLIK İHR'!E13+'2004-2005 AYLIK İHR'!F13+'2004-2005 AYLIK İHR'!G13+'2004-2005 AYLIK İHR'!H13+'2004-2005 AYLIK İHR'!I13+'2004-2005 AYLIK İHR'!J13+'2004-2005 AYLIK İHR'!K13+'2004-2005 AYLIK İHR'!L13+'2004-2005 AYLIK İHR'!M13+'2004-2005 AYLIK İHR'!N13</f>
        <v>636747</v>
      </c>
    </row>
    <row r="63" spans="9:10" ht="13.5" thickBot="1">
      <c r="I63" s="121"/>
      <c r="J63" s="123"/>
    </row>
    <row r="80" ht="12.75" customHeight="1"/>
    <row r="84" ht="3.75" customHeight="1"/>
    <row r="95" ht="12.75" customHeight="1"/>
    <row r="105" ht="3.75" customHeight="1"/>
    <row r="112" ht="12.75">
      <c r="A112" s="31"/>
    </row>
    <row r="113" ht="12.75" customHeight="1"/>
    <row r="127" ht="12.75" customHeight="1"/>
  </sheetData>
  <mergeCells count="20">
    <mergeCell ref="I12:J12"/>
    <mergeCell ref="I15:I16"/>
    <mergeCell ref="I13:I14"/>
    <mergeCell ref="J15:J16"/>
    <mergeCell ref="J13:J14"/>
    <mergeCell ref="I29:J29"/>
    <mergeCell ref="J32:J33"/>
    <mergeCell ref="I32:I33"/>
    <mergeCell ref="I30:I31"/>
    <mergeCell ref="J30:J31"/>
    <mergeCell ref="I45:J45"/>
    <mergeCell ref="I46:I47"/>
    <mergeCell ref="J46:J47"/>
    <mergeCell ref="I48:I49"/>
    <mergeCell ref="J48:J49"/>
    <mergeCell ref="I59:J59"/>
    <mergeCell ref="I60:I61"/>
    <mergeCell ref="J60:J61"/>
    <mergeCell ref="I62:I63"/>
    <mergeCell ref="J62:J6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11:I62"/>
  <sheetViews>
    <sheetView workbookViewId="0" topLeftCell="A1">
      <selection activeCell="H4" sqref="H4"/>
    </sheetView>
  </sheetViews>
  <sheetFormatPr defaultColWidth="9.140625" defaultRowHeight="12.75"/>
  <cols>
    <col min="4" max="4" width="18.57421875" style="0" customWidth="1"/>
    <col min="7" max="7" width="8.0039062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0" ht="13.5" thickBot="1"/>
    <row r="11" spans="8:9" ht="12.75">
      <c r="H11" s="112" t="s">
        <v>34</v>
      </c>
      <c r="I11" s="113"/>
    </row>
    <row r="12" spans="8:9" ht="12.75" customHeight="1">
      <c r="H12" s="108">
        <v>2004</v>
      </c>
      <c r="I12" s="110">
        <v>2005</v>
      </c>
    </row>
    <row r="13" spans="8:9" ht="12.75">
      <c r="H13" s="109"/>
      <c r="I13" s="111"/>
    </row>
    <row r="14" spans="8:9" ht="12.75">
      <c r="H14" s="114">
        <f>'2004-2005 AYLIK İHR'!C14+'2004-2005 AYLIK İHR'!D14+'2004-2005 AYLIK İHR'!E14+'2004-2005 AYLIK İHR'!F14+'2004-2005 AYLIK İHR'!G14+'2004-2005 AYLIK İHR'!H14+'2004-2005 AYLIK İHR'!I14+'2004-2005 AYLIK İHR'!J14+'2004-2005 AYLIK İHR'!K14+'2004-2005 AYLIK İHR'!L14+'2004-2005 AYLIK İHR'!M14+'2004-2005 AYLIK İHR'!N14</f>
        <v>1222493</v>
      </c>
      <c r="I14" s="114">
        <f>'2004-2005 AYLIK İHR'!C15+'2004-2005 AYLIK İHR'!D15+'2004-2005 AYLIK İHR'!E15+'2004-2005 AYLIK İHR'!F15+'2004-2005 AYLIK İHR'!G15+'2004-2005 AYLIK İHR'!H15+'2004-2005 AYLIK İHR'!I15+'2004-2005 AYLIK İHR'!J15+'2004-2005 AYLIK İHR'!K15+'2004-2005 AYLIK İHR'!L15+'2004-2005 AYLIK İHR'!M15+'2004-2005 AYLIK İHR'!N15</f>
        <v>1928987</v>
      </c>
    </row>
    <row r="15" spans="8:9" ht="13.5" thickBot="1">
      <c r="H15" s="115"/>
      <c r="I15" s="115"/>
    </row>
    <row r="23" ht="13.5" thickBot="1"/>
    <row r="24" spans="8:9" ht="12.75">
      <c r="H24" s="112" t="s">
        <v>35</v>
      </c>
      <c r="I24" s="113"/>
    </row>
    <row r="25" spans="8:9" ht="12.75" customHeight="1">
      <c r="H25" s="108">
        <v>2004</v>
      </c>
      <c r="I25" s="110">
        <v>2005</v>
      </c>
    </row>
    <row r="26" spans="8:9" ht="12.75">
      <c r="H26" s="109"/>
      <c r="I26" s="111"/>
    </row>
    <row r="27" spans="8:9" ht="12.75">
      <c r="H27" s="114">
        <f>'2004-2005 AYLIK İHR'!C16+'2004-2005 AYLIK İHR'!D16+'2004-2005 AYLIK İHR'!E16+'2004-2005 AYLIK İHR'!F16+'2004-2005 AYLIK İHR'!G16+'2004-2005 AYLIK İHR'!H16+'2004-2005 AYLIK İHR'!I16+'2004-2005 AYLIK İHR'!J16+'2004-2005 AYLIK İHR'!K16+'2004-2005 AYLIK İHR'!L16+'2004-2005 AYLIK İHR'!M16+'2004-2005 AYLIK İHR'!N16</f>
        <v>135725</v>
      </c>
      <c r="I27" s="114">
        <f>'2004-2005 AYLIK İHR'!C17+'2004-2005 AYLIK İHR'!D17+'2004-2005 AYLIK İHR'!E17+'2004-2005 AYLIK İHR'!F17+'2004-2005 AYLIK İHR'!G17+'2004-2005 AYLIK İHR'!H17+'2004-2005 AYLIK İHR'!I17+'2004-2005 AYLIK İHR'!J17+'2004-2005 AYLIK İHR'!K17+'2004-2005 AYLIK İHR'!L14+'2004-2005 AYLIK İHR'!M17+'2004-2005 AYLIK İHR'!N17</f>
        <v>460522</v>
      </c>
    </row>
    <row r="28" spans="8:9" ht="13.5" thickBot="1">
      <c r="H28" s="115"/>
      <c r="I28" s="115"/>
    </row>
    <row r="29" ht="12.75" customHeight="1"/>
    <row r="41" ht="13.5" thickBot="1"/>
    <row r="42" spans="8:9" ht="12.75">
      <c r="H42" s="112" t="s">
        <v>36</v>
      </c>
      <c r="I42" s="113"/>
    </row>
    <row r="43" spans="8:9" ht="12.75" customHeight="1">
      <c r="H43" s="108">
        <v>2004</v>
      </c>
      <c r="I43" s="110">
        <v>2005</v>
      </c>
    </row>
    <row r="44" spans="8:9" ht="12.75">
      <c r="H44" s="109"/>
      <c r="I44" s="111"/>
    </row>
    <row r="45" spans="8:9" ht="12.75" customHeight="1">
      <c r="H45" s="114">
        <f>'2004-2005 AYLIK İHR'!C18+'2004-2005 AYLIK İHR'!D18+'2004-2005 AYLIK İHR'!E18+'2004-2005 AYLIK İHR'!F18+'2004-2005 AYLIK İHR'!G18+'2004-2005 AYLIK İHR'!H18+'2004-2005 AYLIK İHR'!I18+'2004-2005 AYLIK İHR'!J18+'2004-2005 AYLIK İHR'!K18+'2004-2005 AYLIK İHR'!L18+'2004-2005 AYLIK İHR'!M18</f>
        <v>436748</v>
      </c>
      <c r="I45" s="114">
        <f>'2004-2005 AYLIK İHR'!C19+'2004-2005 AYLIK İHR'!D19+'2004-2005 AYLIK İHR'!E19+'2004-2005 AYLIK İHR'!F19+'2004-2005 AYLIK İHR'!G19+'2004-2005 AYLIK İHR'!H19+'2004-2005 AYLIK İHR'!I19+'2004-2005 AYLIK İHR'!J19+'2004-2005 AYLIK İHR'!K19+'2004-2005 AYLIK İHR'!L19+'2004-2005 AYLIK İHR'!M19+'2004-2005 AYLIK İHR'!N19</f>
        <v>563781</v>
      </c>
    </row>
    <row r="46" spans="8:9" ht="13.5" thickBot="1">
      <c r="H46" s="115"/>
      <c r="I46" s="115"/>
    </row>
    <row r="57" ht="13.5" thickBot="1"/>
    <row r="58" spans="8:9" ht="12.75">
      <c r="H58" s="112" t="s">
        <v>37</v>
      </c>
      <c r="I58" s="113"/>
    </row>
    <row r="59" spans="8:9" ht="12.75" customHeight="1">
      <c r="H59" s="108">
        <v>2004</v>
      </c>
      <c r="I59" s="110">
        <v>2005</v>
      </c>
    </row>
    <row r="60" spans="8:9" ht="12.75">
      <c r="H60" s="109"/>
      <c r="I60" s="111"/>
    </row>
    <row r="61" spans="1:9" ht="12.75" customHeight="1">
      <c r="A61" s="31"/>
      <c r="H61" s="114">
        <f>'2004-2005 AYLIK İHR'!C20+'2004-2005 AYLIK İHR'!D20+'2004-2005 AYLIK İHR'!E20+'2004-2005 AYLIK İHR'!F20+'2004-2005 AYLIK İHR'!G20+'2004-2005 AYLIK İHR'!H20+'2004-2005 AYLIK İHR'!I20+'2004-2005 AYLIK İHR'!J20+'2004-2005 AYLIK İHR'!K20+'2004-2005 AYLIK İHR'!L20+'2004-2005 AYLIK İHR'!M20</f>
        <v>32007</v>
      </c>
      <c r="I61" s="114">
        <f>'2004-2005 AYLIK İHR'!C21+'2004-2005 AYLIK İHR'!D21+'2004-2005 AYLIK İHR'!E21+'2004-2005 AYLIK İHR'!F21+'2004-2005 AYLIK İHR'!G21+'2004-2005 AYLIK İHR'!H21+'2004-2005 AYLIK İHR'!I21+'2004-2005 AYLIK İHR'!J21+'2004-2005 AYLIK İHR'!K21+'2004-2005 AYLIK İHR'!L21+'2004-2005 AYLIK İHR'!M21+'2004-2005 AYLIK İHR'!N21</f>
        <v>35415</v>
      </c>
    </row>
    <row r="62" spans="8:9" ht="13.5" thickBot="1">
      <c r="H62" s="115"/>
      <c r="I62" s="115"/>
    </row>
    <row r="76" ht="12.75" customHeight="1"/>
  </sheetData>
  <mergeCells count="20">
    <mergeCell ref="H58:I58"/>
    <mergeCell ref="H59:H60"/>
    <mergeCell ref="I59:I60"/>
    <mergeCell ref="H61:H62"/>
    <mergeCell ref="I61:I62"/>
    <mergeCell ref="H42:I42"/>
    <mergeCell ref="H43:H44"/>
    <mergeCell ref="I43:I44"/>
    <mergeCell ref="H45:H46"/>
    <mergeCell ref="I45:I46"/>
    <mergeCell ref="H11:I11"/>
    <mergeCell ref="H12:H13"/>
    <mergeCell ref="I12:I13"/>
    <mergeCell ref="H14:H15"/>
    <mergeCell ref="I14:I15"/>
    <mergeCell ref="H24:I24"/>
    <mergeCell ref="H25:H26"/>
    <mergeCell ref="I25:I26"/>
    <mergeCell ref="H27:H28"/>
    <mergeCell ref="I27:I28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J51"/>
  <sheetViews>
    <sheetView workbookViewId="0" topLeftCell="A1">
      <selection activeCell="I28" sqref="I28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2" ht="15">
      <c r="C2" s="79" t="s">
        <v>119</v>
      </c>
    </row>
    <row r="12" ht="13.5" thickBot="1"/>
    <row r="13" spans="9:10" ht="12.75">
      <c r="I13" s="112" t="s">
        <v>59</v>
      </c>
      <c r="J13" s="113"/>
    </row>
    <row r="14" spans="9:10" ht="12.75" customHeight="1">
      <c r="I14" s="108">
        <v>2004</v>
      </c>
      <c r="J14" s="110">
        <v>2005</v>
      </c>
    </row>
    <row r="15" spans="9:10" ht="12.75">
      <c r="I15" s="109"/>
      <c r="J15" s="111"/>
    </row>
    <row r="16" spans="9:10" ht="12.75" customHeight="1">
      <c r="I16" s="114">
        <f>'2004-2005 AYLIK İHR'!C22+'2004-2005 AYLIK İHR'!D22+'2004-2005 AYLIK İHR'!E22+'2004-2005 AYLIK İHR'!F22+'2004-2005 AYLIK İHR'!G22+'2004-2005 AYLIK İHR'!H22+'2004-2005 AYLIK İHR'!I22+'2004-2005 AYLIK İHR'!J22+'2004-2005 AYLIK İHR'!K22+'2004-2005 AYLIK İHR'!L22+'2004-2005 AYLIK İHR'!M22</f>
        <v>319103</v>
      </c>
      <c r="J16" s="114">
        <f>'2004-2005 AYLIK İHR'!C23+'2004-2005 AYLIK İHR'!D23+'2004-2005 AYLIK İHR'!E23+'2004-2005 AYLIK İHR'!F23+'2004-2005 AYLIK İHR'!G23+'2004-2005 AYLIK İHR'!H23+'2004-2005 AYLIK İHR'!I23+'2004-2005 AYLIK İHR'!J23+'2004-2005 AYLIK İHR'!K23+'2004-2005 AYLIK İHR'!L23+'2004-2005 AYLIK İHR'!M23+'2004-2005 AYLIK İHR'!N23</f>
        <v>412942</v>
      </c>
    </row>
    <row r="17" spans="9:10" ht="13.5" thickBot="1">
      <c r="I17" s="115"/>
      <c r="J17" s="115"/>
    </row>
    <row r="21" ht="15">
      <c r="C21" s="79" t="s">
        <v>120</v>
      </c>
    </row>
    <row r="32" ht="13.5" thickBot="1"/>
    <row r="33" spans="9:10" ht="12.75">
      <c r="I33" s="112" t="s">
        <v>58</v>
      </c>
      <c r="J33" s="113"/>
    </row>
    <row r="34" spans="9:10" ht="12.75" customHeight="1">
      <c r="I34" s="108">
        <v>2004</v>
      </c>
      <c r="J34" s="110">
        <v>2005</v>
      </c>
    </row>
    <row r="35" spans="9:10" ht="12.75">
      <c r="I35" s="109"/>
      <c r="J35" s="111"/>
    </row>
    <row r="36" spans="9:10" ht="12.75">
      <c r="I36" s="114">
        <f>'2004-2005 AYLIK İHR'!C24+'2004-2005 AYLIK İHR'!D24+'2004-2005 AYLIK İHR'!E24+'2004-2005 AYLIK İHR'!F24+'2004-2005 AYLIK İHR'!G24+'2004-2005 AYLIK İHR'!H24+'2004-2005 AYLIK İHR'!I24+'2004-2005 AYLIK İHR'!J24+'2004-2005 AYLIK İHR'!K24+'2004-2005 AYLIK İHR'!L24+'2004-2005 AYLIK İHR'!M24+'2004-2005 AYLIK İHR'!N24</f>
        <v>1468694</v>
      </c>
      <c r="J36" s="114">
        <f>'2004-2005 AYLIK İHR'!C25+'2004-2005 AYLIK İHR'!D25+'2004-2005 AYLIK İHR'!E25+'2004-2005 AYLIK İHR'!F25+'2004-2005 AYLIK İHR'!G25+'2004-2005 AYLIK İHR'!H25+'2004-2005 AYLIK İHR'!I25+'2004-2005 AYLIK İHR'!J25+'2004-2005 AYLIK İHR'!K25+'2004-2005 AYLIK İHR'!L25+'2004-2005 AYLIK İHR'!M25+'2004-2005 AYLIK İHR'!N25</f>
        <v>1727354</v>
      </c>
    </row>
    <row r="37" spans="9:10" ht="13.5" thickBot="1">
      <c r="I37" s="115"/>
      <c r="J37" s="115"/>
    </row>
    <row r="50" ht="12.75" customHeight="1"/>
    <row r="51" ht="12.75">
      <c r="B51" s="31"/>
    </row>
    <row r="66" ht="12.75" customHeight="1"/>
  </sheetData>
  <mergeCells count="10">
    <mergeCell ref="I33:J33"/>
    <mergeCell ref="I34:I35"/>
    <mergeCell ref="J34:J35"/>
    <mergeCell ref="I36:I37"/>
    <mergeCell ref="J36:J37"/>
    <mergeCell ref="I13:J13"/>
    <mergeCell ref="I14:I15"/>
    <mergeCell ref="J14:J15"/>
    <mergeCell ref="I16:I17"/>
    <mergeCell ref="J16:J17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I50"/>
  <sheetViews>
    <sheetView workbookViewId="0" topLeftCell="A34">
      <selection activeCell="F55" sqref="F55"/>
    </sheetView>
  </sheetViews>
  <sheetFormatPr defaultColWidth="9.140625" defaultRowHeight="12.75"/>
  <cols>
    <col min="4" max="4" width="17.421875" style="0" customWidth="1"/>
    <col min="9" max="9" width="10.140625" style="0" bestFit="1" customWidth="1"/>
  </cols>
  <sheetData>
    <row r="1" ht="15">
      <c r="B1" s="79" t="s">
        <v>13</v>
      </c>
    </row>
    <row r="2" ht="15">
      <c r="B2" s="79" t="s">
        <v>121</v>
      </c>
    </row>
    <row r="11" ht="12.75" customHeight="1"/>
    <row r="12" ht="13.5" thickBot="1"/>
    <row r="13" spans="8:9" ht="12.75">
      <c r="H13" s="112" t="s">
        <v>38</v>
      </c>
      <c r="I13" s="113"/>
    </row>
    <row r="14" spans="8:9" ht="12.75" customHeight="1">
      <c r="H14" s="108">
        <v>2004</v>
      </c>
      <c r="I14" s="110">
        <v>2005</v>
      </c>
    </row>
    <row r="15" spans="8:9" ht="12.75">
      <c r="H15" s="109"/>
      <c r="I15" s="111"/>
    </row>
    <row r="16" spans="8:9" ht="12.75">
      <c r="H16" s="114">
        <f>'2004-2005 AYLIK İHR'!C28+'2004-2005 AYLIK İHR'!D28+'2004-2005 AYLIK İHR'!E28+'2004-2005 AYLIK İHR'!F28+'2004-2005 AYLIK İHR'!G28+'2004-2005 AYLIK İHR'!H28+'2004-2005 AYLIK İHR'!I28+'2004-2005 AYLIK İHR'!J28+'2004-2005 AYLIK İHR'!K28+'2004-2005 AYLIK İHR'!L28+'2004-2005 AYLIK İHR'!M28</f>
        <v>4132575</v>
      </c>
      <c r="I16" s="114">
        <f>'2004-2005 AYLIK İHR'!C29+'2004-2005 AYLIK İHR'!D29+'2004-2005 AYLIK İHR'!E29+'2004-2005 AYLIK İHR'!F29+'2004-2005 AYLIK İHR'!G29+'2004-2005 AYLIK İHR'!H29+'2004-2005 AYLIK İHR'!I29+'2004-2005 AYLIK İHR'!J29+'2004-2005 AYLIK İHR'!K29+'2004-2005 AYLIK İHR'!L29+'2004-2005 AYLIK İHR'!M29+'2004-2005 AYLIK İHR'!N29</f>
        <v>4861288</v>
      </c>
    </row>
    <row r="17" spans="8:9" ht="13.5" thickBot="1">
      <c r="H17" s="115"/>
      <c r="I17" s="115"/>
    </row>
    <row r="25" ht="12.75" customHeight="1"/>
    <row r="29" ht="13.5" thickBot="1"/>
    <row r="30" spans="8:9" ht="12.75">
      <c r="H30" s="112" t="s">
        <v>39</v>
      </c>
      <c r="I30" s="113"/>
    </row>
    <row r="31" spans="8:9" ht="12.75" customHeight="1">
      <c r="H31" s="108">
        <v>2004</v>
      </c>
      <c r="I31" s="110">
        <v>2005</v>
      </c>
    </row>
    <row r="32" spans="8:9" ht="12.75">
      <c r="H32" s="109"/>
      <c r="I32" s="111"/>
    </row>
    <row r="33" spans="8:9" ht="12.75">
      <c r="H33" s="114">
        <f>'2004-2005 AYLIK İHR'!C30+'2004-2005 AYLIK İHR'!E30+'2004-2005 AYLIK İHR'!D30+'2004-2005 AYLIK İHR'!F30+'2004-2005 AYLIK İHR'!G30+'2004-2005 AYLIK İHR'!H30+'2004-2005 AYLIK İHR'!I30+'2004-2005 AYLIK İHR'!J30+'2004-2005 AYLIK İHR'!K30+'2004-2005 AYLIK İHR'!L30+'2004-2005 AYLIK İHR'!M30</f>
        <v>907763</v>
      </c>
      <c r="I33" s="114">
        <f>'2004-2005 AYLIK İHR'!C31+'2004-2005 AYLIK İHR'!D31+'2004-2005 AYLIK İHR'!E31+'2004-2005 AYLIK İHR'!F31+'2004-2005 AYLIK İHR'!G31+'2004-2005 AYLIK İHR'!H31+'2004-2005 AYLIK İHR'!I31+'2004-2005 AYLIK İHR'!J31+'2004-2005 AYLIK İHR'!K31+'2004-2005 AYLIK İHR'!L31+'2004-2005 AYLIK İHR'!M31+'2004-2005 AYLIK İHR'!N31</f>
        <v>1017172</v>
      </c>
    </row>
    <row r="34" spans="8:9" ht="13.5" thickBot="1">
      <c r="H34" s="115"/>
      <c r="I34" s="115"/>
    </row>
    <row r="40" ht="12.75" customHeight="1"/>
    <row r="45" ht="13.5" thickBot="1">
      <c r="A45" s="31"/>
    </row>
    <row r="46" spans="8:9" ht="12.75">
      <c r="H46" s="112" t="s">
        <v>40</v>
      </c>
      <c r="I46" s="113"/>
    </row>
    <row r="47" spans="8:9" ht="12.75" customHeight="1">
      <c r="H47" s="108">
        <v>2004</v>
      </c>
      <c r="I47" s="110">
        <v>2005</v>
      </c>
    </row>
    <row r="48" spans="8:9" ht="12.75">
      <c r="H48" s="109"/>
      <c r="I48" s="111"/>
    </row>
    <row r="49" spans="8:9" ht="12.75">
      <c r="H49" s="114">
        <f>'2004-2005 AYLIK İHR'!C32+'2004-2005 AYLIK İHR'!D32+'2004-2005 AYLIK İHR'!E32+'2004-2005 AYLIK İHR'!F32+'2004-2005 AYLIK İHR'!G32+'2004-2005 AYLIK İHR'!H32+'2004-2005 AYLIK İHR'!I32+'2004-2005 AYLIK İHR'!J32+'2004-2005 AYLIK İHR'!K32+'2004-2005 AYLIK İHR'!L32+'2004-2005 AYLIK İHR'!M32+'2004-2005 AYLIK İHR'!N32</f>
        <v>520368</v>
      </c>
      <c r="I49" s="114">
        <f>'2004-2005 AYLIK İHR'!C33+'2004-2005 AYLIK İHR'!D33+'2004-2005 AYLIK İHR'!E33+'2004-2005 AYLIK İHR'!F33+'2004-2005 AYLIK İHR'!G33+'2004-2005 AYLIK İHR'!H33+'2004-2005 AYLIK İHR'!I33+'2004-2005 AYLIK İHR'!J33+'2004-2005 AYLIK İHR'!K33+'2004-2005 AYLIK İHR'!L33+'2004-2005 AYLIK İHR'!M33+'2004-2005 AYLIK İHR'!N33</f>
        <v>670337</v>
      </c>
    </row>
    <row r="50" spans="8:9" ht="13.5" thickBot="1">
      <c r="H50" s="115"/>
      <c r="I50" s="115"/>
    </row>
    <row r="54" ht="12.75" customHeight="1"/>
    <row r="69" ht="12.75" customHeight="1"/>
    <row r="71" ht="12.75" customHeight="1"/>
    <row r="82" ht="12.75" customHeight="1"/>
  </sheetData>
  <mergeCells count="15">
    <mergeCell ref="H46:I46"/>
    <mergeCell ref="H47:H48"/>
    <mergeCell ref="I47:I48"/>
    <mergeCell ref="H49:H50"/>
    <mergeCell ref="I49:I50"/>
    <mergeCell ref="H30:I30"/>
    <mergeCell ref="H31:H32"/>
    <mergeCell ref="I31:I32"/>
    <mergeCell ref="H33:H34"/>
    <mergeCell ref="I33:I34"/>
    <mergeCell ref="H13:I13"/>
    <mergeCell ref="H14:H15"/>
    <mergeCell ref="I14:I15"/>
    <mergeCell ref="H16:H17"/>
    <mergeCell ref="I16:I17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yavuz</cp:lastModifiedBy>
  <cp:lastPrinted>2006-03-23T13:58:25Z</cp:lastPrinted>
  <dcterms:created xsi:type="dcterms:W3CDTF">2002-11-01T09:35:27Z</dcterms:created>
  <dcterms:modified xsi:type="dcterms:W3CDTF">2006-03-23T21:59:13Z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-594921485</vt:i4>
  </property>
  <property fmtid="{D5CDD505-2E9C-101B-9397-08002B2CF9AE}" pid="3" name="_EmailSubject">
    <vt:lpwstr>OCAK 2004 ?HRACAT KAYIT RAKAMLARI.SON.xls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782653425</vt:i4>
  </property>
  <property fmtid="{D5CDD505-2E9C-101B-9397-08002B2CF9AE}" pid="7" name="_ReviewingToolsShownOnce">
    <vt:lpwstr/>
  </property>
</Properties>
</file>