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0.10.13.100\share\SATIN ALMA\SUBE\10. ŞUBE TALEPLERİ\2025\DIŞ İLİŞKİLER VE YURTDIŞI FAALİYETLER\ARAP BİRLİĞİ ÜLKELERİ ALIM HEYETİ\AJANS HİZMETİ\İHALE DOSYASI\"/>
    </mc:Choice>
  </mc:AlternateContent>
  <xr:revisionPtr revIDLastSave="0" documentId="13_ncr:1_{ECFB723A-7EE2-4B2A-8DFD-BD01C9A32BB5}" xr6:coauthVersionLast="36" xr6:coauthVersionMax="36" xr10:uidLastSave="{00000000-0000-0000-0000-000000000000}"/>
  <bookViews>
    <workbookView xWindow="-105" yWindow="-105" windowWidth="23250" windowHeight="12450" xr2:uid="{4A455D01-42B2-48CA-8B82-BAD4431F789F}"/>
  </bookViews>
  <sheets>
    <sheet name="ŞARTNAM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1" l="1"/>
  <c r="G12" i="1"/>
  <c r="G82" i="1"/>
  <c r="G83" i="1" s="1"/>
  <c r="G80" i="1"/>
  <c r="G78" i="1"/>
  <c r="G77" i="1"/>
  <c r="G76" i="1"/>
  <c r="G75" i="1"/>
  <c r="G74" i="1"/>
  <c r="G73" i="1"/>
  <c r="G72" i="1"/>
  <c r="G71" i="1"/>
  <c r="G70" i="1"/>
  <c r="G69" i="1"/>
  <c r="G68" i="1"/>
  <c r="G67" i="1"/>
  <c r="G66" i="1"/>
  <c r="G65" i="1"/>
  <c r="G64" i="1"/>
  <c r="G63" i="1"/>
  <c r="G62" i="1"/>
  <c r="G61" i="1"/>
  <c r="G59" i="1"/>
  <c r="G58" i="1"/>
  <c r="G57" i="1"/>
  <c r="G55" i="1"/>
  <c r="G54" i="1"/>
  <c r="G53" i="1"/>
  <c r="G51" i="1"/>
  <c r="G50" i="1"/>
  <c r="G49" i="1"/>
  <c r="G48" i="1"/>
  <c r="G47" i="1"/>
  <c r="G45" i="1"/>
  <c r="G44" i="1"/>
  <c r="G43" i="1"/>
  <c r="G42" i="1"/>
  <c r="G41" i="1"/>
  <c r="G40" i="1"/>
  <c r="G39" i="1"/>
  <c r="G38" i="1"/>
  <c r="G36" i="1"/>
  <c r="G35" i="1"/>
  <c r="G34" i="1"/>
  <c r="G33" i="1"/>
  <c r="G32" i="1"/>
  <c r="G31" i="1"/>
  <c r="G30" i="1"/>
  <c r="G29" i="1"/>
  <c r="G27" i="1"/>
  <c r="G26" i="1"/>
  <c r="G25" i="1"/>
  <c r="G24" i="1"/>
  <c r="G23" i="1"/>
  <c r="G22" i="1"/>
  <c r="G21" i="1"/>
  <c r="G20" i="1"/>
  <c r="G19" i="1"/>
  <c r="G18" i="1"/>
  <c r="G17" i="1"/>
  <c r="G15" i="1"/>
  <c r="G14" i="1"/>
  <c r="G13" i="1"/>
  <c r="G11" i="1"/>
  <c r="G10" i="1"/>
  <c r="G9" i="1"/>
  <c r="G8" i="1"/>
  <c r="G7" i="1"/>
  <c r="G6" i="1"/>
  <c r="G5" i="1"/>
  <c r="G4" i="1"/>
  <c r="G3" i="1"/>
  <c r="G52" i="1" l="1"/>
  <c r="G60" i="1"/>
  <c r="G16" i="1"/>
  <c r="G81" i="1"/>
  <c r="G37" i="1"/>
  <c r="G28" i="1"/>
  <c r="G56" i="1"/>
  <c r="G46" i="1"/>
  <c r="G84" i="1" l="1"/>
</calcChain>
</file>

<file path=xl/sharedStrings.xml><?xml version="1.0" encoding="utf-8"?>
<sst xmlns="http://schemas.openxmlformats.org/spreadsheetml/2006/main" count="163" uniqueCount="158">
  <si>
    <t>ARAP BİRLİĞİ ÜLKELERİ GENEL NİTELİKLİ ALIM HEYETİ 
2025 AJANS HİZMETİ ŞARTNAMESİ</t>
  </si>
  <si>
    <t>S.N.</t>
  </si>
  <si>
    <t>İŞ KALEMİ</t>
  </si>
  <si>
    <t>AÇIKLAMA</t>
  </si>
  <si>
    <t>ADET/
KİŞİ/ M2</t>
  </si>
  <si>
    <t>GÜN</t>
  </si>
  <si>
    <t>BİRİM
FİYAT</t>
  </si>
  <si>
    <t>TOPLAM</t>
  </si>
  <si>
    <t>SAHNE TEKNİK</t>
  </si>
  <si>
    <t>20m x 4m Indoor Full Led Ekran 2,9mm  – 80m2
Watchout Sistem+Asender, Laptop  + Mac Book Pro, Q-Lite
Fiber Optik Kablolama
Truss Sistemi 2 Bacak - 22m
Işık Sistemi Beyaz Işık 10 Adet ve Beam Moving Head ve Led Wash Işıklar - 30 Adet
Ses Sistemi - Line Array Sistem, DJ Setup</t>
  </si>
  <si>
    <t>SAHNE DEKOR</t>
  </si>
  <si>
    <t>Podyum Zemin  Kaplama - 20mx5mx0,4m(h), Ön Yüzey Basamaklı ve Işıklı
2 Adet Plazma Cover. 
Kurulacak Truss Sisteminin Kumaş Kaplanması
Sahne Üzeri Özel Dekor
Reji Önü Kapaması</t>
  </si>
  <si>
    <t>SAHNE ARKASI HAZIRLIK</t>
  </si>
  <si>
    <t>Bilgisayar
Protokol Etiketi ve Diğer Baskıları Alabilecek Nitelikte Yazıcı
Etiket (Tanex - TW-2404)</t>
  </si>
  <si>
    <t>MİKROFON</t>
  </si>
  <si>
    <t>2 Adet El
11 Adet Yaka (Headset)
5 Adet Delege Mikrofonu 
1 Adet Kürsü Mikrofonu</t>
  </si>
  <si>
    <t>KAMERA VE REJİ SİSTEMİ</t>
  </si>
  <si>
    <t>Reji Sistemi + Jimmy Jip ve 2 Sabit Kamera</t>
  </si>
  <si>
    <t>DAVOS KOLTUKLAR</t>
  </si>
  <si>
    <t>5 Kişilik Davos Koltuk ve Sehpa</t>
  </si>
  <si>
    <t>TAKİP PLAZMASI</t>
  </si>
  <si>
    <t>55 İnch</t>
  </si>
  <si>
    <t>KÜRSÜ</t>
  </si>
  <si>
    <t>Dijital (Dijital Olmaz İse Kapama Tasarlanacak)</t>
  </si>
  <si>
    <t>SUNUCU</t>
  </si>
  <si>
    <t xml:space="preserve">Kuaför, Makyaj, Transfer, Konaklama ve Ulaşım Masrafları Dahil </t>
  </si>
  <si>
    <t>SİMULTANE</t>
  </si>
  <si>
    <t xml:space="preserve">6 Çevirmen (Türkçe-Arapça, Türkçe-Fransızca, Türkçe-İngilizce ve ters yönde), </t>
  </si>
  <si>
    <t>FOTOĞRAFÇI</t>
  </si>
  <si>
    <t>Giriş Çıkış ile Tüm Alan Çekimi</t>
  </si>
  <si>
    <t xml:space="preserve"> ANA SAHNE HİZMETLERİ ARA TOPLAM</t>
  </si>
  <si>
    <t>KAYIT ÇADIRI</t>
  </si>
  <si>
    <t xml:space="preserve">35mx15m Çadır + 10mx10m Çadır Kiralama, 
Çadır Zemin Podyum Üzeri Halı Kaplama 625m2, 
Çadırların Tavanları ve Duvarlar Pileli Siyah Kumaş Kaplama 1400m2, 
Çadır İçi Giydirme Vinil Panolar 500m2, 
Çadır Dışı Giydirme Vinil Panolar 475 m2, 
Kayıt Masaları Önü Baskılı 50 Adet, 
Kayıt Masası Üzeri İsimliklerin Üretimi, 
25 adet bilgisayar, 15 adet etiket yazıcısı
Isıtıcı 4 Adet, Çadır İçi Tüm Elektrik İşleri </t>
  </si>
  <si>
    <t>GÜVENLİK ÇADIRI</t>
  </si>
  <si>
    <t xml:space="preserve">15X10 Brandalı Aluminyum Çadır
Ham Mdf Zemin Kaplama
Halı Kaplama
Dekorasyon Kumaş Kaplama
Çadır İçi Aydınlatma
6 Adet Kapı Turnike
2 Adet Xray Cihazı
6 Adet El Dedektörü
Çadır İçi Markalama Pano 100 m2
Çadır Dışı Markalama Pano - 300 m2
Isıtıcı 4 adet, Çadır İçi Tüm Elektrik İşleri </t>
  </si>
  <si>
    <t>KAYIT ÇADIRI GİRİŞ-ÇIKIŞ BRANDINGLERİ</t>
  </si>
  <si>
    <t>4 m x 3 m</t>
  </si>
  <si>
    <t>KAYIT</t>
  </si>
  <si>
    <t>Kayıt Masaları 12 Adet, 
Kayıt Masası Üzeri İsimliklerin Üretimi, 75cm Flanşlı Demir Ayak Üzeri, 50cmx35cm Forex</t>
  </si>
  <si>
    <t>KAYIT MASASI BACKDROP</t>
  </si>
  <si>
    <t xml:space="preserve">8 m x 3 m + Kulaklı Kayıt Masası Backdrop </t>
  </si>
  <si>
    <t>KAYIT MASASI ve BRANDING</t>
  </si>
  <si>
    <t>6 m x 1 m Yükseklikte ve Branding</t>
  </si>
  <si>
    <t>KAYIT SİSTEMİ</t>
  </si>
  <si>
    <t>Onsite Kayıt Sistemi, Kendi İçerisinde Online Olarak Çalışabilecektir.
12 adet bilgisayar, 12 adet etiket yazıcısı
Teknik Personel &amp; Operasyon Yönetimi
Network Sistemi</t>
  </si>
  <si>
    <t>TURNİKE SİSTEMİ</t>
  </si>
  <si>
    <t>10 Adet Turnike, Turnike Yazılımı ve Network Altyapısı Kurulumu</t>
  </si>
  <si>
    <t>YAKA KARTI VE İPİ</t>
  </si>
  <si>
    <t>14,5 cm x 9,5 cm PVC Yaka Kartı, Çift Kancalı Baskılı Yaka İpi</t>
  </si>
  <si>
    <t>İNTERNET</t>
  </si>
  <si>
    <t>Kayıt Alanı İçin Modem Kurulumu</t>
  </si>
  <si>
    <t>TİM ve ORGANİZASYON EKİPLERİ ÇALIŞMA ODASI</t>
  </si>
  <si>
    <t xml:space="preserve">3 Adet Laptop, 1 Adet Fotokopi Makinası, 2 Adet Renkli Yazıcı. </t>
  </si>
  <si>
    <t xml:space="preserve"> KAYIT ALANI ARA TOPLAM</t>
  </si>
  <si>
    <t xml:space="preserve">CUMHURBAŞKANI HEDİYE </t>
  </si>
  <si>
    <t>Cumhurbaşkanı Hediye Alternatifleri</t>
  </si>
  <si>
    <t>EL TERMİNALİ</t>
  </si>
  <si>
    <t>4 Adet El Terminali Ve Raporlama Sistemi</t>
  </si>
  <si>
    <t>POLİS KUMANYASI</t>
  </si>
  <si>
    <t>Cumhurbaşkanlığı Koruma Ve Görevli Ekibi Kumanya Bedeli</t>
  </si>
  <si>
    <t>YAKA PİNİ</t>
  </si>
  <si>
    <t>Renkli Yaka Pinleri</t>
  </si>
  <si>
    <t>DIŞ ALAN AKORDEON BARİYER VE NAKLİYESİ</t>
  </si>
  <si>
    <t>İÇ ALAN AKORDEON BARİYER VE NAKLİYESİ</t>
  </si>
  <si>
    <t>DIŞ ALAN POLİS BARİYERİ</t>
  </si>
  <si>
    <t>Nato Tipi</t>
  </si>
  <si>
    <t>KUMAŞ KAPLAMA</t>
  </si>
  <si>
    <t>CB Bariyer Kumaş Kaplama - 500m2</t>
  </si>
  <si>
    <t>CUMHURBAŞKANLIĞI PROTOKOL TALEPLERİ ARA TOPLAM</t>
  </si>
  <si>
    <t>FOTOĞRAF ve RÖPORTAJ PANOLARI</t>
  </si>
  <si>
    <t>7mx3m Fuaye + Kulaklı
7mx3m Fuaye + Kulaklı</t>
  </si>
  <si>
    <t>HOŞGELDİN TAGI</t>
  </si>
  <si>
    <t>1mx1mx3m(h) Ayaklar
8,5mx1m(h) Alınlık
Toplam 50m2</t>
  </si>
  <si>
    <t>KOLON GİYDİRME</t>
  </si>
  <si>
    <t>1,5mx1,5mx3m(h) Kolon Kolon Kaplama</t>
  </si>
  <si>
    <t>YÖNLENDİRME PANOSU</t>
  </si>
  <si>
    <t>80 cm x 180 cm Çift Taraflı Folyo Kaplama</t>
  </si>
  <si>
    <t>BRANDING</t>
  </si>
  <si>
    <t>Genel Alan Markalama Panoları 100m2</t>
  </si>
  <si>
    <t>B2B SALONU MARKALAMA</t>
  </si>
  <si>
    <t>B2B Salonu İçerisinde Yer Alacak Baskılı Malzemeler 75m2</t>
  </si>
  <si>
    <t>B2B Masaları Üzeri Numaratör ve Firma Logoları Forex Malzemeden Üretim 80cm(h) Çift Taraf Baskılı</t>
  </si>
  <si>
    <t>DIŞ ALAN MARKALAMA</t>
  </si>
  <si>
    <t>7mx3m Fuaye + Kulaklı</t>
  </si>
  <si>
    <t xml:space="preserve"> FUAYE ALANI DİĞER BASKI HİZMETLERİ ARA TOPLAM</t>
  </si>
  <si>
    <t>SUNUCU KARTLARI</t>
  </si>
  <si>
    <t>A5, 4 Renk Baskı</t>
  </si>
  <si>
    <t>ARAÇ ÖNÜ BOARD</t>
  </si>
  <si>
    <t>A3 Yatay – 10 Adet – 5mm Forex Üzeri Tek Taraflı Baskılı</t>
  </si>
  <si>
    <t>TRANSFER EL BOARD</t>
  </si>
  <si>
    <t>35cmx30cm(h) – 4 Adet – 5mm Forex Üzeri Tek Taraflı Baskılı (El Tutma Boşluğu Olacaktır.)</t>
  </si>
  <si>
    <t>WELCOME KİT</t>
  </si>
  <si>
    <t>Zarf, Hoş Geldin Mektubu, Oda Kartı Kabı, Rahatsız Etmeyin Kartı, Program</t>
  </si>
  <si>
    <t>VESTİYER FİŞİ</t>
  </si>
  <si>
    <t xml:space="preserve">Perforajlı, Numaralı </t>
  </si>
  <si>
    <t>BASKILI MALZEMELER ARA TOPLAM</t>
  </si>
  <si>
    <t>INTRO SHOW</t>
  </si>
  <si>
    <t>Etkinliğin Açılışında Gösterilecek Çekimler ve Animasyonlar Kullanılan, Özel Işık Kurgusu Yapılmış Lisanslı Müziği Sahip Fiziki Bir Sahne Perfomansı İle Entegre Olabilecek Watchout Ekrana Uygun Çözünürlükte Intro Show.TimeCode Yazılımı</t>
  </si>
  <si>
    <t>EKRAN ARAYÜZLERİ</t>
  </si>
  <si>
    <t>Etkinlik Süresince Yayınlanacak Tüm LED Ekran İçerikleri ve Kimlik Animasyonları</t>
  </si>
  <si>
    <t>CANLI YAYIN</t>
  </si>
  <si>
    <t>Canlı Yayın Aracı, SM Yayınları Dahil</t>
  </si>
  <si>
    <t xml:space="preserve"> FİLM - ANİMASYON - CANLI YAYIN HİZMETLERİ ARA TOPLAM</t>
  </si>
  <si>
    <t>TİCARET BAKANLIĞI STANDI</t>
  </si>
  <si>
    <t>Özel Tasarım Stant
18m2 Yükseltilmiş Mdf Zeminli 3 Duvarı Baskılı
3 Duvarı Baskılı Üzerine Işıklı Kabartma Bakanlık Logosu
Raylı Spot Aydınlatmalı
Karşılama Deskli
Oturma Grubu
65'' Plazma Tvli
A4 Pleksi Broşürlük Stant Tasarımı ve Üretimi</t>
  </si>
  <si>
    <t>TİM STANDI</t>
  </si>
  <si>
    <t>MARKA VE KURUM STANTLARI</t>
  </si>
  <si>
    <t>Standart Tasarım Stant
12m2 Yükseltilmiş Mdf Zeminli 4mx3m(h) Arka Duvarı Baskılı
Karşılama Deskli
1 Masa ve 3 Sandalyeli
55'' Plazma Tvli</t>
  </si>
  <si>
    <t>STANT HİZMETLERİ ARA TOPLAM</t>
  </si>
  <si>
    <t>SÜPERVİZÖR</t>
  </si>
  <si>
    <t>Görevli Personel Haricinde TİM tarafından EK Personel İstenmesi Durumunda Fiyatlama Yapılacaktır.</t>
  </si>
  <si>
    <t>HOST-HOSTES</t>
  </si>
  <si>
    <t>Destek Personel Host-Hostes Temini</t>
  </si>
  <si>
    <t>TRANSFER KOORDİNASYONU</t>
  </si>
  <si>
    <t>Transferleri Koordine Edecek Transferman</t>
  </si>
  <si>
    <t>TEKNİK PERSONEL</t>
  </si>
  <si>
    <t>Bilişim Malzemeleri İçin Teknik Personel Temini</t>
  </si>
  <si>
    <t>LCV HİZMETİ</t>
  </si>
  <si>
    <t>Davetiye Listesine Yapılacak, Lcv Aramaları Hizmeti (8 Kişi)
(Yaklaşık 4.500 Kişi Minumum 2 Defa Aranacak, 6 Gün Çalışacak İnbound Karşılamalar Dahil Edilmelidir.)</t>
  </si>
  <si>
    <t>ARDIL ÇEVİRİ HİZMETİ</t>
  </si>
  <si>
    <t>TASARIM HİZMETLERİ</t>
  </si>
  <si>
    <t>Etkinlik KV’sinin tasarlanması ya da mevcudun dekor dosyaları için uyarlanması
Renk paletlerinin ve font seçimlerinin yapılması
Tüm branding alanlarının tasarlanması ve baskıya uygun hale getirilmesi
Dekorculara verilecek tasarım dosyasının hazırlanması
Numune baskıların kontrolü, problem varsa revizelerin yapılması
Yaka kartlarının tasarlanması
Qcard, vestiyer fişi, otopark fişi, menu v.b. tasarımları</t>
  </si>
  <si>
    <t>PROGRAM KÜRASYONU &amp; SAHNE AKIŞ YÖNETİMİ</t>
  </si>
  <si>
    <t>Etkinlik Programına Entegre Olacak Panel Kürasyonunun Yapılması, 
Konuşmacı Koordinasyonu, 
Front of House ve Backstage Yönetimi. Konuşmacıların Karşılanması, 
Panel Öncesi Sahne Arkası Kulislerin Ayarlanması, 
Konuşmacılarla Panel Öncesi Koordinasyonun Yapılması, 
Salon Düzenlenmesi ve Misafirlerin Yerleştirilmesi, 
Sahne Arkası Ödüllerin Dizilimi ve Akış Sırasında Takibi ve Tüm Hazırlık ve Koordinasyon, 
Sunucu ile Tüm Akış Provasının Yapılması</t>
  </si>
  <si>
    <t>KATILIMCI HEDİYELERİ</t>
  </si>
  <si>
    <t>Etkinliğe Katılacak Yabancı Misafirler için Dağıtalacak Hediyelerdir.
Karışık Türk Lokumu ve Günlük gülsha Seti ve Poşet</t>
  </si>
  <si>
    <t>AKTÜEL KAMERA VE ETKİNLİK SONRASI FİLM</t>
  </si>
  <si>
    <t>2 Gün Süresince Görüntü Çekimleri ve Etkinlik Sonrası Kurgusu</t>
  </si>
  <si>
    <t>GALA GECESİ SÜSLEME</t>
  </si>
  <si>
    <t>Gala Gecesinde Masaların Çiçek ve Mum Benzeri Malzemelerle Süslenmesi</t>
  </si>
  <si>
    <t>MÜZİK PERFORMANSI</t>
  </si>
  <si>
    <t>VIP Salonda Öğle Yemeği Sırasında için Trio Hizmeti</t>
  </si>
  <si>
    <t>EKİPMAN KİRALAMA</t>
  </si>
  <si>
    <t>B2B Salonu Önünde Bekleyenler için 8 Adet Bar Masası, 32 Tabure</t>
  </si>
  <si>
    <t>İAŞE GİDERLERİ</t>
  </si>
  <si>
    <t>Görev Alacak Tüm Personeller İçin Oluşacak İaşe Giderleri</t>
  </si>
  <si>
    <t>TELSİZ KİRALAMA</t>
  </si>
  <si>
    <t>Ekipler Arası Koordinasyon İçin Kullanılacaktır</t>
  </si>
  <si>
    <t>JENERATÖR VE YAKIT</t>
  </si>
  <si>
    <t>Ana Sahnedeki Tüm Teknik Malzemenin Prova Gününden İtibaren Jeneratöre Bağlanarak Çalıştırılması. Jeneratör Kira Bedeli ve Öngörülen Yakıt Harcaması Dahil Edilmelidir. (Yakıt Bedeli İbrazı İle Ödeme Yapılacaktır.)</t>
  </si>
  <si>
    <t>LOJİSTİK GİDERLER</t>
  </si>
  <si>
    <t>Teknik, Dekor, Ekipmanların Nakliye, Kurulum, Söküm ve İaşe Giderleridir</t>
  </si>
  <si>
    <t>TRANSFERLER</t>
  </si>
  <si>
    <t>AMBULANS</t>
  </si>
  <si>
    <t>Kurulum Günleri Dahil (Doktorlu)</t>
  </si>
  <si>
    <t xml:space="preserve"> PERSONEL ve DESTEK HİZMETLERİ ARA TOPLAM</t>
  </si>
  <si>
    <t xml:space="preserve">B2B EŞLEŞTİRME VE TAKVİMLENDİRME YAZILIMI 
</t>
  </si>
  <si>
    <t xml:space="preserve"> (Web ve Mobilde çalışmak üzere Türk ve Yabancı Firma Kayıtlarının alınması, her bir firmaya profil oluşturulması, oluşturulan profillere göre firmaların eşleştirilmesi, yapılan eşleşmelere göre b2b görüşmelerinin takvimlendirilmesi ve firmaların uygulama üzerinden bilgilendirilmesi, etkinlik günü görüşme takviminin check-in benzeri yapılarla takip edilmesi, raporlanması)</t>
  </si>
  <si>
    <t>YAZILIM ARA TOPLAM</t>
  </si>
  <si>
    <t>GENEL TOPLAM</t>
  </si>
  <si>
    <t>1.20 cm x 2 m Dış Mekan Akordeon Bariyer</t>
  </si>
  <si>
    <t>90 cm x 2 m İç Mekan Akordeon Bariyer</t>
  </si>
  <si>
    <t>PANEL MODERATÖR</t>
  </si>
  <si>
    <t>3 Dil İçin Simultane Sistem ve Kulaklık
1000 Kişilik Kulaklık
3 Simultane Kabin</t>
  </si>
  <si>
    <t>KONAKLAMA</t>
  </si>
  <si>
    <r>
      <t xml:space="preserve">Yurtdışından ve Yurtçinden Etkinlik Kapsamında Gelen Misafirlerin Havalimanı-Otel, Otel-Etkinlik Alanı Ve Etkinlik Alanı-Havalimanı Arasındaki Transferlerinin Gerçekleştirilmesi, Misafirlerin Seyahat Tarihleri Ve Saatlerine Göre Takibinin Yapılması, Transfer Planlamalarının Buna Uygun Şekilde Organize Edilmesi </t>
    </r>
    <r>
      <rPr>
        <b/>
        <sz val="11"/>
        <rFont val="Times New Roman"/>
        <family val="1"/>
        <charset val="162"/>
      </rPr>
      <t>(Yaklaşık 350 Yabancı ve 100 Yerli)</t>
    </r>
  </si>
  <si>
    <t>B2B Alanında Görev Alacak Tercümanlar Arapça - Türkçe, İngilizce - Türkçe, Fransızca - Türkçe Çeviri Yapacaklardır</t>
  </si>
  <si>
    <t>Tim Tarafından Belirlenecek Otel/Turizm Acentesi İle Yurtdışından ve Yurtçinden Etkinlik Kapsamında Gelen Misafirlerin 5 Yıldızı otelde konaklaması, Seyahat Tarihlerine Göre Takibinin Yapılması, Planlamalarının Buna Uygun Şekilde Koordine Edilmesi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</si>
</sst>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Aptos Narrow"/>
      <family val="2"/>
      <charset val="162"/>
      <scheme val="minor"/>
    </font>
    <font>
      <sz val="11"/>
      <color theme="1"/>
      <name val="Aptos Narrow"/>
      <family val="2"/>
      <scheme val="minor"/>
    </font>
    <font>
      <b/>
      <sz val="11"/>
      <name val="Times New Roman"/>
      <family val="1"/>
      <charset val="162"/>
    </font>
    <font>
      <sz val="11"/>
      <color theme="1"/>
      <name val="Times New Roman"/>
      <family val="1"/>
      <charset val="162"/>
    </font>
    <font>
      <b/>
      <sz val="11"/>
      <color theme="1"/>
      <name val="Times New Roman"/>
      <family val="1"/>
      <charset val="162"/>
    </font>
    <font>
      <sz val="11"/>
      <name val="Times New Roman"/>
      <family val="1"/>
      <charset val="162"/>
    </font>
    <font>
      <sz val="10"/>
      <color rgb="FF000000"/>
      <name val="Times New Roman"/>
      <family val="1"/>
      <charset val="162"/>
    </font>
    <font>
      <b/>
      <sz val="16"/>
      <name val="Times New Roman"/>
      <family val="1"/>
      <charset val="16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0.249977111117893"/>
        <bgColor indexed="64"/>
      </patternFill>
    </fill>
  </fills>
  <borders count="10">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44">
    <xf numFmtId="0" fontId="0" fillId="0" borderId="0" xfId="0"/>
    <xf numFmtId="0" fontId="3" fillId="0" borderId="0" xfId="0" applyFont="1"/>
    <xf numFmtId="0" fontId="4" fillId="2" borderId="4" xfId="0" applyFont="1" applyFill="1" applyBorder="1" applyAlignment="1">
      <alignment horizontal="center" vertical="center"/>
    </xf>
    <xf numFmtId="0" fontId="2" fillId="2" borderId="4" xfId="1" applyFont="1" applyFill="1" applyBorder="1" applyAlignment="1">
      <alignment horizontal="center" vertical="center" wrapText="1"/>
    </xf>
    <xf numFmtId="0" fontId="3" fillId="0" borderId="5" xfId="0" applyFont="1" applyBorder="1" applyAlignment="1">
      <alignment horizontal="center" vertical="center"/>
    </xf>
    <xf numFmtId="0" fontId="5" fillId="0" borderId="5" xfId="1" applyFont="1" applyBorder="1" applyAlignment="1">
      <alignment horizontal="left" vertical="center" wrapText="1" indent="1"/>
    </xf>
    <xf numFmtId="1" fontId="5" fillId="0" borderId="5" xfId="1" applyNumberFormat="1" applyFont="1" applyBorder="1" applyAlignment="1">
      <alignment horizontal="center" vertical="center" wrapText="1"/>
    </xf>
    <xf numFmtId="4" fontId="5" fillId="0" borderId="5" xfId="1" applyNumberFormat="1" applyFont="1" applyBorder="1" applyAlignment="1">
      <alignment horizontal="center" vertical="center" wrapText="1"/>
    </xf>
    <xf numFmtId="4" fontId="3" fillId="0" borderId="5" xfId="0" applyNumberFormat="1" applyFont="1" applyBorder="1" applyAlignment="1">
      <alignment vertical="center"/>
    </xf>
    <xf numFmtId="0" fontId="3" fillId="0" borderId="5" xfId="0" applyFont="1" applyBorder="1" applyAlignment="1">
      <alignment horizontal="center" vertical="center" wrapText="1"/>
    </xf>
    <xf numFmtId="0" fontId="3" fillId="2" borderId="5" xfId="0" applyFont="1" applyFill="1" applyBorder="1"/>
    <xf numFmtId="4" fontId="4" fillId="2" borderId="5" xfId="0" applyNumberFormat="1" applyFont="1" applyFill="1" applyBorder="1" applyAlignment="1">
      <alignment vertical="center"/>
    </xf>
    <xf numFmtId="0" fontId="3" fillId="2" borderId="5" xfId="0" applyFont="1" applyFill="1" applyBorder="1" applyAlignment="1">
      <alignment horizontal="center" vertical="center" wrapText="1"/>
    </xf>
    <xf numFmtId="3" fontId="5" fillId="0" borderId="5" xfId="1" applyNumberFormat="1" applyFont="1" applyBorder="1" applyAlignment="1">
      <alignment horizontal="center" vertical="center" wrapText="1"/>
    </xf>
    <xf numFmtId="0" fontId="3" fillId="0" borderId="5" xfId="0" applyFont="1" applyBorder="1" applyAlignment="1">
      <alignment horizontal="center"/>
    </xf>
    <xf numFmtId="0" fontId="5" fillId="0" borderId="5" xfId="1" applyFont="1" applyBorder="1" applyAlignment="1">
      <alignment horizontal="center" vertical="center" wrapText="1"/>
    </xf>
    <xf numFmtId="0" fontId="5" fillId="0" borderId="5" xfId="1" applyFont="1" applyBorder="1" applyAlignment="1">
      <alignment horizontal="left" vertical="center" indent="1"/>
    </xf>
    <xf numFmtId="0" fontId="5" fillId="3" borderId="5" xfId="2" applyFont="1" applyFill="1" applyBorder="1" applyAlignment="1">
      <alignment horizontal="left" vertical="center" wrapText="1" indent="1"/>
    </xf>
    <xf numFmtId="0" fontId="5" fillId="0" borderId="5" xfId="2" applyFont="1" applyBorder="1" applyAlignment="1">
      <alignment horizontal="left" vertical="center" wrapText="1" indent="1"/>
    </xf>
    <xf numFmtId="3" fontId="5" fillId="0" borderId="5" xfId="1" applyNumberFormat="1" applyFont="1" applyBorder="1" applyAlignment="1">
      <alignment horizontal="center" vertical="center"/>
    </xf>
    <xf numFmtId="0" fontId="5" fillId="0" borderId="5" xfId="1" applyFont="1" applyBorder="1" applyAlignment="1">
      <alignment horizontal="center" vertical="center"/>
    </xf>
    <xf numFmtId="4" fontId="5" fillId="0" borderId="5" xfId="1" applyNumberFormat="1" applyFont="1" applyBorder="1" applyAlignment="1">
      <alignment horizontal="center" vertical="center"/>
    </xf>
    <xf numFmtId="4" fontId="4" fillId="2" borderId="5" xfId="0" applyNumberFormat="1" applyFont="1" applyFill="1" applyBorder="1"/>
    <xf numFmtId="0" fontId="5" fillId="0" borderId="5" xfId="1" applyFont="1" applyBorder="1" applyAlignment="1">
      <alignment vertical="center" wrapText="1"/>
    </xf>
    <xf numFmtId="0" fontId="5" fillId="0" borderId="5" xfId="1" applyFont="1" applyBorder="1" applyAlignment="1">
      <alignment horizontal="left" vertical="center" wrapText="1"/>
    </xf>
    <xf numFmtId="4" fontId="3" fillId="0" borderId="5" xfId="0" applyNumberFormat="1" applyFont="1" applyBorder="1" applyAlignment="1">
      <alignment horizontal="right" vertical="center"/>
    </xf>
    <xf numFmtId="4" fontId="4" fillId="2" borderId="5" xfId="0" applyNumberFormat="1" applyFont="1" applyFill="1" applyBorder="1" applyAlignment="1">
      <alignment horizontal="right" vertical="center"/>
    </xf>
    <xf numFmtId="4" fontId="4" fillId="4" borderId="5" xfId="0" applyNumberFormat="1" applyFont="1" applyFill="1" applyBorder="1" applyAlignment="1">
      <alignment vertical="center"/>
    </xf>
    <xf numFmtId="0" fontId="3" fillId="4" borderId="5" xfId="0" applyFont="1" applyFill="1" applyBorder="1"/>
    <xf numFmtId="0" fontId="3" fillId="0" borderId="0" xfId="0" applyFont="1" applyAlignment="1">
      <alignment horizontal="center" vertical="center" wrapText="1"/>
    </xf>
    <xf numFmtId="0" fontId="4" fillId="2" borderId="4" xfId="0" applyFont="1" applyFill="1" applyBorder="1" applyAlignment="1">
      <alignment horizontal="center" vertical="center" wrapText="1"/>
    </xf>
    <xf numFmtId="0" fontId="5" fillId="0" borderId="5" xfId="1" applyFont="1" applyFill="1" applyBorder="1" applyAlignment="1">
      <alignment horizontal="left" vertical="center" wrapText="1" indent="1"/>
    </xf>
    <xf numFmtId="3" fontId="5" fillId="0" borderId="5" xfId="1" applyNumberFormat="1" applyFont="1" applyFill="1" applyBorder="1" applyAlignment="1">
      <alignment horizontal="center" vertical="center"/>
    </xf>
    <xf numFmtId="0" fontId="5" fillId="0" borderId="5" xfId="1" applyFont="1" applyFill="1" applyBorder="1" applyAlignment="1">
      <alignment horizontal="center" vertical="center"/>
    </xf>
    <xf numFmtId="1" fontId="5" fillId="0" borderId="5" xfId="1" applyNumberFormat="1" applyFont="1" applyFill="1" applyBorder="1" applyAlignment="1">
      <alignment horizontal="center" vertical="center" wrapText="1"/>
    </xf>
    <xf numFmtId="4" fontId="5" fillId="0" borderId="5" xfId="1" applyNumberFormat="1" applyFont="1" applyFill="1" applyBorder="1" applyAlignment="1">
      <alignment horizontal="center" vertical="center" wrapText="1"/>
    </xf>
    <xf numFmtId="4" fontId="3" fillId="0" borderId="5" xfId="0" applyNumberFormat="1" applyFont="1" applyFill="1" applyBorder="1" applyAlignment="1">
      <alignment vertical="center"/>
    </xf>
    <xf numFmtId="0" fontId="2" fillId="2" borderId="1" xfId="1" applyFont="1" applyFill="1" applyBorder="1" applyAlignment="1">
      <alignment horizontal="right" vertical="center" wrapText="1" indent="1"/>
    </xf>
    <xf numFmtId="0" fontId="2" fillId="2" borderId="2" xfId="1" applyFont="1" applyFill="1" applyBorder="1" applyAlignment="1">
      <alignment horizontal="right" vertical="center" wrapText="1" indent="1"/>
    </xf>
    <xf numFmtId="0" fontId="2" fillId="2" borderId="3" xfId="1" applyFont="1" applyFill="1" applyBorder="1" applyAlignment="1">
      <alignment horizontal="right" vertical="center" wrapText="1" inden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4" fillId="4" borderId="6" xfId="0" applyFont="1" applyFill="1" applyBorder="1" applyAlignment="1">
      <alignment horizontal="right" vertical="center" indent="1"/>
    </xf>
  </cellXfs>
  <cellStyles count="3">
    <cellStyle name="Normal" xfId="0" builtinId="0"/>
    <cellStyle name="Normal 2" xfId="2" xr:uid="{6EACC486-158A-4180-9740-C9461269D14F}"/>
    <cellStyle name="Normal 3" xfId="1" xr:uid="{3FE015E0-8F6B-4B51-AA45-F139A406E7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3C4A-35D2-4A52-AC0B-A6348375F558}">
  <dimension ref="A1:H96"/>
  <sheetViews>
    <sheetView tabSelected="1" zoomScale="85" zoomScaleNormal="85" workbookViewId="0">
      <pane ySplit="2" topLeftCell="A75" activePane="bottomLeft" state="frozen"/>
      <selection pane="bottomLeft" activeCell="C80" sqref="C80"/>
    </sheetView>
  </sheetViews>
  <sheetFormatPr defaultColWidth="9.125" defaultRowHeight="15" outlineLevelRow="1"/>
  <cols>
    <col min="1" max="1" width="9.125" style="1"/>
    <col min="2" max="2" width="55.375" style="1" bestFit="1" customWidth="1"/>
    <col min="3" max="3" width="74" style="1" customWidth="1"/>
    <col min="4" max="4" width="12" style="1" customWidth="1"/>
    <col min="5" max="5" width="9.375" style="1" customWidth="1"/>
    <col min="6" max="6" width="12.625" style="1" bestFit="1" customWidth="1"/>
    <col min="7" max="7" width="11.125" style="1" customWidth="1"/>
    <col min="8" max="8" width="52.375" style="29" customWidth="1"/>
    <col min="9" max="16384" width="9.125" style="1"/>
  </cols>
  <sheetData>
    <row r="1" spans="1:8" ht="60.6" customHeight="1" thickBot="1">
      <c r="A1" s="40" t="s">
        <v>0</v>
      </c>
      <c r="B1" s="41"/>
      <c r="C1" s="41"/>
      <c r="D1" s="41"/>
      <c r="E1" s="41"/>
      <c r="F1" s="41"/>
      <c r="G1" s="41"/>
      <c r="H1" s="42"/>
    </row>
    <row r="2" spans="1:8" ht="28.5">
      <c r="A2" s="2" t="s">
        <v>1</v>
      </c>
      <c r="B2" s="3" t="s">
        <v>2</v>
      </c>
      <c r="C2" s="3" t="s">
        <v>3</v>
      </c>
      <c r="D2" s="3" t="s">
        <v>4</v>
      </c>
      <c r="E2" s="3" t="s">
        <v>5</v>
      </c>
      <c r="F2" s="3" t="s">
        <v>6</v>
      </c>
      <c r="G2" s="3" t="s">
        <v>7</v>
      </c>
      <c r="H2" s="30" t="s">
        <v>3</v>
      </c>
    </row>
    <row r="3" spans="1:8" ht="114" customHeight="1" outlineLevel="1">
      <c r="A3" s="4">
        <v>1</v>
      </c>
      <c r="B3" s="5" t="s">
        <v>8</v>
      </c>
      <c r="C3" s="5" t="s">
        <v>9</v>
      </c>
      <c r="D3" s="6">
        <v>1</v>
      </c>
      <c r="E3" s="6">
        <v>2</v>
      </c>
      <c r="F3" s="7">
        <v>0</v>
      </c>
      <c r="G3" s="8">
        <f>D3*E3*F3</f>
        <v>0</v>
      </c>
      <c r="H3" s="9"/>
    </row>
    <row r="4" spans="1:8" ht="81" customHeight="1" outlineLevel="1">
      <c r="A4" s="4">
        <v>2</v>
      </c>
      <c r="B4" s="5" t="s">
        <v>10</v>
      </c>
      <c r="C4" s="5" t="s">
        <v>11</v>
      </c>
      <c r="D4" s="6">
        <v>1</v>
      </c>
      <c r="E4" s="6">
        <v>2</v>
      </c>
      <c r="F4" s="7">
        <v>0</v>
      </c>
      <c r="G4" s="8">
        <f t="shared" ref="G4:G15" si="0">D4*E4*F4</f>
        <v>0</v>
      </c>
      <c r="H4" s="9"/>
    </row>
    <row r="5" spans="1:8" ht="53.25" customHeight="1" outlineLevel="1">
      <c r="A5" s="4">
        <v>3</v>
      </c>
      <c r="B5" s="5" t="s">
        <v>12</v>
      </c>
      <c r="C5" s="5" t="s">
        <v>13</v>
      </c>
      <c r="D5" s="6">
        <v>1</v>
      </c>
      <c r="E5" s="6">
        <v>2</v>
      </c>
      <c r="F5" s="7">
        <v>0</v>
      </c>
      <c r="G5" s="8">
        <f t="shared" si="0"/>
        <v>0</v>
      </c>
      <c r="H5" s="9"/>
    </row>
    <row r="6" spans="1:8" ht="69" customHeight="1" outlineLevel="1">
      <c r="A6" s="4">
        <v>4</v>
      </c>
      <c r="B6" s="5" t="s">
        <v>14</v>
      </c>
      <c r="C6" s="5" t="s">
        <v>15</v>
      </c>
      <c r="D6" s="6">
        <v>1</v>
      </c>
      <c r="E6" s="6">
        <v>2</v>
      </c>
      <c r="F6" s="7">
        <v>0</v>
      </c>
      <c r="G6" s="8">
        <f t="shared" si="0"/>
        <v>0</v>
      </c>
      <c r="H6" s="9"/>
    </row>
    <row r="7" spans="1:8" ht="24.6" customHeight="1" outlineLevel="1">
      <c r="A7" s="4">
        <v>5</v>
      </c>
      <c r="B7" s="5" t="s">
        <v>16</v>
      </c>
      <c r="C7" s="5" t="s">
        <v>17</v>
      </c>
      <c r="D7" s="6">
        <v>1</v>
      </c>
      <c r="E7" s="6">
        <v>2</v>
      </c>
      <c r="F7" s="7">
        <v>0</v>
      </c>
      <c r="G7" s="8">
        <f t="shared" si="0"/>
        <v>0</v>
      </c>
      <c r="H7" s="9"/>
    </row>
    <row r="8" spans="1:8" ht="24.6" customHeight="1" outlineLevel="1">
      <c r="A8" s="4">
        <v>6</v>
      </c>
      <c r="B8" s="5" t="s">
        <v>18</v>
      </c>
      <c r="C8" s="5" t="s">
        <v>19</v>
      </c>
      <c r="D8" s="6">
        <v>1</v>
      </c>
      <c r="E8" s="6">
        <v>2</v>
      </c>
      <c r="F8" s="7">
        <v>0</v>
      </c>
      <c r="G8" s="8">
        <f t="shared" si="0"/>
        <v>0</v>
      </c>
      <c r="H8" s="9"/>
    </row>
    <row r="9" spans="1:8" ht="24.6" customHeight="1" outlineLevel="1">
      <c r="A9" s="4">
        <v>7</v>
      </c>
      <c r="B9" s="5" t="s">
        <v>20</v>
      </c>
      <c r="C9" s="5" t="s">
        <v>21</v>
      </c>
      <c r="D9" s="6">
        <v>2</v>
      </c>
      <c r="E9" s="6">
        <v>2</v>
      </c>
      <c r="F9" s="7">
        <v>0</v>
      </c>
      <c r="G9" s="8">
        <f t="shared" si="0"/>
        <v>0</v>
      </c>
      <c r="H9" s="9"/>
    </row>
    <row r="10" spans="1:8" ht="24.6" customHeight="1" outlineLevel="1">
      <c r="A10" s="4">
        <v>8</v>
      </c>
      <c r="B10" s="5" t="s">
        <v>22</v>
      </c>
      <c r="C10" s="5" t="s">
        <v>23</v>
      </c>
      <c r="D10" s="6">
        <v>1</v>
      </c>
      <c r="E10" s="6">
        <v>2</v>
      </c>
      <c r="F10" s="7">
        <v>0</v>
      </c>
      <c r="G10" s="8">
        <f t="shared" si="0"/>
        <v>0</v>
      </c>
      <c r="H10" s="9"/>
    </row>
    <row r="11" spans="1:8" ht="24.6" customHeight="1" outlineLevel="1">
      <c r="A11" s="4">
        <v>9</v>
      </c>
      <c r="B11" s="31" t="s">
        <v>24</v>
      </c>
      <c r="C11" s="31" t="s">
        <v>25</v>
      </c>
      <c r="D11" s="34">
        <v>1</v>
      </c>
      <c r="E11" s="34">
        <v>2</v>
      </c>
      <c r="F11" s="35">
        <v>0</v>
      </c>
      <c r="G11" s="36">
        <f t="shared" si="0"/>
        <v>0</v>
      </c>
      <c r="H11" s="9"/>
    </row>
    <row r="12" spans="1:8" ht="24.6" customHeight="1" outlineLevel="1">
      <c r="A12" s="4">
        <v>10</v>
      </c>
      <c r="B12" s="31" t="s">
        <v>152</v>
      </c>
      <c r="C12" s="31" t="s">
        <v>25</v>
      </c>
      <c r="D12" s="34">
        <v>1</v>
      </c>
      <c r="E12" s="34">
        <v>2</v>
      </c>
      <c r="F12" s="35">
        <v>0</v>
      </c>
      <c r="G12" s="36">
        <f t="shared" ref="G12" si="1">D12*E12*F12</f>
        <v>0</v>
      </c>
      <c r="H12" s="9"/>
    </row>
    <row r="13" spans="1:8" ht="52.15" customHeight="1" outlineLevel="1">
      <c r="A13" s="4">
        <v>11</v>
      </c>
      <c r="B13" s="31" t="s">
        <v>26</v>
      </c>
      <c r="C13" s="31" t="s">
        <v>153</v>
      </c>
      <c r="D13" s="34">
        <v>1</v>
      </c>
      <c r="E13" s="34">
        <v>2</v>
      </c>
      <c r="F13" s="35">
        <v>0</v>
      </c>
      <c r="G13" s="36">
        <f t="shared" si="0"/>
        <v>0</v>
      </c>
      <c r="H13" s="9"/>
    </row>
    <row r="14" spans="1:8" ht="33.75" customHeight="1" outlineLevel="1">
      <c r="A14" s="4">
        <v>12</v>
      </c>
      <c r="B14" s="5" t="s">
        <v>26</v>
      </c>
      <c r="C14" s="5" t="s">
        <v>27</v>
      </c>
      <c r="D14" s="6">
        <v>6</v>
      </c>
      <c r="E14" s="6">
        <v>2</v>
      </c>
      <c r="F14" s="7">
        <v>0</v>
      </c>
      <c r="G14" s="8">
        <f t="shared" si="0"/>
        <v>0</v>
      </c>
      <c r="H14" s="9"/>
    </row>
    <row r="15" spans="1:8" ht="24.6" customHeight="1" outlineLevel="1">
      <c r="A15" s="4">
        <v>13</v>
      </c>
      <c r="B15" s="5" t="s">
        <v>28</v>
      </c>
      <c r="C15" s="5" t="s">
        <v>29</v>
      </c>
      <c r="D15" s="6">
        <v>2</v>
      </c>
      <c r="E15" s="6">
        <v>2</v>
      </c>
      <c r="F15" s="7">
        <v>0</v>
      </c>
      <c r="G15" s="8">
        <f t="shared" si="0"/>
        <v>0</v>
      </c>
      <c r="H15" s="9"/>
    </row>
    <row r="16" spans="1:8" ht="30" customHeight="1">
      <c r="A16" s="10"/>
      <c r="B16" s="37" t="s">
        <v>30</v>
      </c>
      <c r="C16" s="38"/>
      <c r="D16" s="38"/>
      <c r="E16" s="38"/>
      <c r="F16" s="39"/>
      <c r="G16" s="11">
        <f>SUM(G3:G15)</f>
        <v>0</v>
      </c>
      <c r="H16" s="12"/>
    </row>
    <row r="17" spans="1:8" ht="148.5" customHeight="1" outlineLevel="1">
      <c r="A17" s="4">
        <v>13</v>
      </c>
      <c r="B17" s="5" t="s">
        <v>31</v>
      </c>
      <c r="C17" s="5" t="s">
        <v>32</v>
      </c>
      <c r="D17" s="6">
        <v>1</v>
      </c>
      <c r="E17" s="6">
        <v>2</v>
      </c>
      <c r="F17" s="7">
        <v>0</v>
      </c>
      <c r="G17" s="8">
        <f t="shared" ref="G17:G27" si="2">D17*E17*F17</f>
        <v>0</v>
      </c>
      <c r="H17" s="9"/>
    </row>
    <row r="18" spans="1:8" ht="180" customHeight="1" outlineLevel="1">
      <c r="A18" s="4">
        <v>14</v>
      </c>
      <c r="B18" s="5" t="s">
        <v>33</v>
      </c>
      <c r="C18" s="5" t="s">
        <v>34</v>
      </c>
      <c r="D18" s="6">
        <v>1</v>
      </c>
      <c r="E18" s="6">
        <v>2</v>
      </c>
      <c r="F18" s="7">
        <v>0</v>
      </c>
      <c r="G18" s="8">
        <f t="shared" si="2"/>
        <v>0</v>
      </c>
      <c r="H18" s="9"/>
    </row>
    <row r="19" spans="1:8" ht="39.75" customHeight="1" outlineLevel="1">
      <c r="A19" s="4">
        <v>15</v>
      </c>
      <c r="B19" s="5" t="s">
        <v>35</v>
      </c>
      <c r="C19" s="5" t="s">
        <v>36</v>
      </c>
      <c r="D19" s="6">
        <v>4</v>
      </c>
      <c r="E19" s="6">
        <v>2</v>
      </c>
      <c r="F19" s="7">
        <v>0</v>
      </c>
      <c r="G19" s="8">
        <f t="shared" si="2"/>
        <v>0</v>
      </c>
      <c r="H19" s="9"/>
    </row>
    <row r="20" spans="1:8" ht="58.5" customHeight="1" outlineLevel="1">
      <c r="A20" s="4">
        <v>16</v>
      </c>
      <c r="B20" s="5" t="s">
        <v>37</v>
      </c>
      <c r="C20" s="5" t="s">
        <v>38</v>
      </c>
      <c r="D20" s="6">
        <v>1</v>
      </c>
      <c r="E20" s="6">
        <v>2</v>
      </c>
      <c r="F20" s="7">
        <v>0</v>
      </c>
      <c r="G20" s="8">
        <f t="shared" si="2"/>
        <v>0</v>
      </c>
      <c r="H20" s="9"/>
    </row>
    <row r="21" spans="1:8" ht="34.5" customHeight="1" outlineLevel="1">
      <c r="A21" s="4">
        <v>17</v>
      </c>
      <c r="B21" s="5" t="s">
        <v>39</v>
      </c>
      <c r="C21" s="5" t="s">
        <v>40</v>
      </c>
      <c r="D21" s="6">
        <v>2</v>
      </c>
      <c r="E21" s="6">
        <v>1</v>
      </c>
      <c r="F21" s="7">
        <v>0</v>
      </c>
      <c r="G21" s="8">
        <f t="shared" si="2"/>
        <v>0</v>
      </c>
      <c r="H21" s="9"/>
    </row>
    <row r="22" spans="1:8" ht="34.5" customHeight="1" outlineLevel="1">
      <c r="A22" s="4">
        <v>18</v>
      </c>
      <c r="B22" s="5" t="s">
        <v>41</v>
      </c>
      <c r="C22" s="5" t="s">
        <v>42</v>
      </c>
      <c r="D22" s="6">
        <v>2</v>
      </c>
      <c r="E22" s="6">
        <v>1</v>
      </c>
      <c r="F22" s="7">
        <v>0</v>
      </c>
      <c r="G22" s="8">
        <f t="shared" si="2"/>
        <v>0</v>
      </c>
      <c r="H22" s="9"/>
    </row>
    <row r="23" spans="1:8" ht="64.5" customHeight="1" outlineLevel="1">
      <c r="A23" s="4">
        <v>20</v>
      </c>
      <c r="B23" s="5" t="s">
        <v>43</v>
      </c>
      <c r="C23" s="5" t="s">
        <v>44</v>
      </c>
      <c r="D23" s="13">
        <v>1</v>
      </c>
      <c r="E23" s="6">
        <v>2</v>
      </c>
      <c r="F23" s="7">
        <v>0</v>
      </c>
      <c r="G23" s="8">
        <f t="shared" si="2"/>
        <v>0</v>
      </c>
      <c r="H23" s="9"/>
    </row>
    <row r="24" spans="1:8" ht="24.6" customHeight="1" outlineLevel="1">
      <c r="A24" s="4">
        <v>21</v>
      </c>
      <c r="B24" s="5" t="s">
        <v>45</v>
      </c>
      <c r="C24" s="5" t="s">
        <v>46</v>
      </c>
      <c r="D24" s="13">
        <v>1</v>
      </c>
      <c r="E24" s="6">
        <v>2</v>
      </c>
      <c r="F24" s="7">
        <v>0</v>
      </c>
      <c r="G24" s="8">
        <f t="shared" si="2"/>
        <v>0</v>
      </c>
      <c r="H24" s="9"/>
    </row>
    <row r="25" spans="1:8" ht="24.6" customHeight="1" outlineLevel="1">
      <c r="A25" s="4">
        <v>22</v>
      </c>
      <c r="B25" s="5" t="s">
        <v>47</v>
      </c>
      <c r="C25" s="5" t="s">
        <v>48</v>
      </c>
      <c r="D25" s="13">
        <v>1500</v>
      </c>
      <c r="E25" s="6">
        <v>1</v>
      </c>
      <c r="F25" s="7">
        <v>0</v>
      </c>
      <c r="G25" s="8">
        <f t="shared" si="2"/>
        <v>0</v>
      </c>
      <c r="H25" s="9"/>
    </row>
    <row r="26" spans="1:8" ht="24.6" customHeight="1" outlineLevel="1">
      <c r="A26" s="4">
        <v>23</v>
      </c>
      <c r="B26" s="5" t="s">
        <v>49</v>
      </c>
      <c r="C26" s="5" t="s">
        <v>50</v>
      </c>
      <c r="D26" s="6">
        <v>1</v>
      </c>
      <c r="E26" s="6">
        <v>2</v>
      </c>
      <c r="F26" s="7">
        <v>0</v>
      </c>
      <c r="G26" s="8">
        <f t="shared" si="2"/>
        <v>0</v>
      </c>
      <c r="H26" s="9"/>
    </row>
    <row r="27" spans="1:8" ht="38.25" customHeight="1" outlineLevel="1">
      <c r="A27" s="4">
        <v>24</v>
      </c>
      <c r="B27" s="5" t="s">
        <v>51</v>
      </c>
      <c r="C27" s="5" t="s">
        <v>52</v>
      </c>
      <c r="D27" s="6">
        <v>1</v>
      </c>
      <c r="E27" s="6">
        <v>2</v>
      </c>
      <c r="F27" s="7">
        <v>0</v>
      </c>
      <c r="G27" s="8">
        <f t="shared" si="2"/>
        <v>0</v>
      </c>
      <c r="H27" s="9"/>
    </row>
    <row r="28" spans="1:8" ht="30" customHeight="1">
      <c r="A28" s="37" t="s">
        <v>53</v>
      </c>
      <c r="B28" s="38"/>
      <c r="C28" s="38"/>
      <c r="D28" s="38"/>
      <c r="E28" s="38"/>
      <c r="F28" s="39"/>
      <c r="G28" s="11">
        <f>SUM(G17:G27)</f>
        <v>0</v>
      </c>
      <c r="H28" s="12"/>
    </row>
    <row r="29" spans="1:8" ht="24.6" customHeight="1" outlineLevel="1">
      <c r="A29" s="14">
        <v>25</v>
      </c>
      <c r="B29" s="5" t="s">
        <v>54</v>
      </c>
      <c r="C29" s="5" t="s">
        <v>55</v>
      </c>
      <c r="D29" s="15">
        <v>1</v>
      </c>
      <c r="E29" s="15">
        <v>1</v>
      </c>
      <c r="F29" s="7">
        <v>0</v>
      </c>
      <c r="G29" s="8">
        <f t="shared" ref="G29:G36" si="3">D29*E29*F29</f>
        <v>0</v>
      </c>
      <c r="H29" s="9"/>
    </row>
    <row r="30" spans="1:8" ht="24.6" customHeight="1" outlineLevel="1">
      <c r="A30" s="14">
        <v>26</v>
      </c>
      <c r="B30" s="5" t="s">
        <v>56</v>
      </c>
      <c r="C30" s="5" t="s">
        <v>57</v>
      </c>
      <c r="D30" s="15">
        <v>8</v>
      </c>
      <c r="E30" s="15">
        <v>1</v>
      </c>
      <c r="F30" s="7">
        <v>0</v>
      </c>
      <c r="G30" s="8">
        <f t="shared" si="3"/>
        <v>0</v>
      </c>
      <c r="H30" s="9"/>
    </row>
    <row r="31" spans="1:8" ht="24.6" customHeight="1" outlineLevel="1">
      <c r="A31" s="14">
        <v>27</v>
      </c>
      <c r="B31" s="5" t="s">
        <v>58</v>
      </c>
      <c r="C31" s="5" t="s">
        <v>59</v>
      </c>
      <c r="D31" s="15">
        <v>1000</v>
      </c>
      <c r="E31" s="15">
        <v>1</v>
      </c>
      <c r="F31" s="7">
        <v>0</v>
      </c>
      <c r="G31" s="8">
        <f t="shared" si="3"/>
        <v>0</v>
      </c>
      <c r="H31" s="9"/>
    </row>
    <row r="32" spans="1:8" ht="54" customHeight="1" outlineLevel="1">
      <c r="A32" s="14">
        <v>28</v>
      </c>
      <c r="B32" s="5" t="s">
        <v>60</v>
      </c>
      <c r="C32" s="5" t="s">
        <v>61</v>
      </c>
      <c r="D32" s="15">
        <v>100</v>
      </c>
      <c r="E32" s="15">
        <v>1</v>
      </c>
      <c r="F32" s="7">
        <v>0</v>
      </c>
      <c r="G32" s="8">
        <f t="shared" si="3"/>
        <v>0</v>
      </c>
      <c r="H32" s="9"/>
    </row>
    <row r="33" spans="1:8" ht="24.6" customHeight="1" outlineLevel="1">
      <c r="A33" s="14">
        <v>29</v>
      </c>
      <c r="B33" s="5" t="s">
        <v>62</v>
      </c>
      <c r="C33" s="5" t="s">
        <v>150</v>
      </c>
      <c r="D33" s="15">
        <v>350</v>
      </c>
      <c r="E33" s="15">
        <v>1</v>
      </c>
      <c r="F33" s="7">
        <v>0</v>
      </c>
      <c r="G33" s="8">
        <f t="shared" si="3"/>
        <v>0</v>
      </c>
      <c r="H33" s="9"/>
    </row>
    <row r="34" spans="1:8" ht="24.6" customHeight="1" outlineLevel="1">
      <c r="A34" s="14">
        <v>30</v>
      </c>
      <c r="B34" s="5" t="s">
        <v>63</v>
      </c>
      <c r="C34" s="5" t="s">
        <v>151</v>
      </c>
      <c r="D34" s="15">
        <v>350</v>
      </c>
      <c r="E34" s="15">
        <v>1</v>
      </c>
      <c r="F34" s="7">
        <v>0</v>
      </c>
      <c r="G34" s="8">
        <f t="shared" si="3"/>
        <v>0</v>
      </c>
      <c r="H34" s="9"/>
    </row>
    <row r="35" spans="1:8" ht="24.6" customHeight="1" outlineLevel="1">
      <c r="A35" s="14">
        <v>31</v>
      </c>
      <c r="B35" s="5" t="s">
        <v>64</v>
      </c>
      <c r="C35" s="5" t="s">
        <v>65</v>
      </c>
      <c r="D35" s="15">
        <v>200</v>
      </c>
      <c r="E35" s="15">
        <v>1</v>
      </c>
      <c r="F35" s="7">
        <v>0</v>
      </c>
      <c r="G35" s="8">
        <f t="shared" si="3"/>
        <v>0</v>
      </c>
      <c r="H35" s="9"/>
    </row>
    <row r="36" spans="1:8" ht="24.6" customHeight="1" outlineLevel="1">
      <c r="A36" s="14">
        <v>32</v>
      </c>
      <c r="B36" s="5" t="s">
        <v>66</v>
      </c>
      <c r="C36" s="5" t="s">
        <v>67</v>
      </c>
      <c r="D36" s="15">
        <v>1</v>
      </c>
      <c r="E36" s="15">
        <v>1</v>
      </c>
      <c r="F36" s="7">
        <v>0</v>
      </c>
      <c r="G36" s="8">
        <f t="shared" si="3"/>
        <v>0</v>
      </c>
      <c r="H36" s="9"/>
    </row>
    <row r="37" spans="1:8" ht="30" customHeight="1">
      <c r="A37" s="37" t="s">
        <v>68</v>
      </c>
      <c r="B37" s="38"/>
      <c r="C37" s="38"/>
      <c r="D37" s="38"/>
      <c r="E37" s="38"/>
      <c r="F37" s="39"/>
      <c r="G37" s="11">
        <f>SUM(G29:G36)</f>
        <v>0</v>
      </c>
      <c r="H37" s="12"/>
    </row>
    <row r="38" spans="1:8" ht="39.75" customHeight="1" outlineLevel="1">
      <c r="A38" s="4">
        <v>33</v>
      </c>
      <c r="B38" s="5" t="s">
        <v>69</v>
      </c>
      <c r="C38" s="5" t="s">
        <v>70</v>
      </c>
      <c r="D38" s="6">
        <v>2</v>
      </c>
      <c r="E38" s="6">
        <v>1</v>
      </c>
      <c r="F38" s="7">
        <v>0</v>
      </c>
      <c r="G38" s="8">
        <f t="shared" ref="G38:G45" si="4">D38*E38*F38</f>
        <v>0</v>
      </c>
      <c r="H38" s="9"/>
    </row>
    <row r="39" spans="1:8" ht="48.75" customHeight="1" outlineLevel="1">
      <c r="A39" s="4">
        <v>34</v>
      </c>
      <c r="B39" s="5" t="s">
        <v>71</v>
      </c>
      <c r="C39" s="31" t="s">
        <v>72</v>
      </c>
      <c r="D39" s="34">
        <v>1</v>
      </c>
      <c r="E39" s="6">
        <v>1</v>
      </c>
      <c r="F39" s="7">
        <v>0</v>
      </c>
      <c r="G39" s="8">
        <f t="shared" si="4"/>
        <v>0</v>
      </c>
      <c r="H39" s="9"/>
    </row>
    <row r="40" spans="1:8" ht="27" customHeight="1" outlineLevel="1">
      <c r="A40" s="4">
        <v>35</v>
      </c>
      <c r="B40" s="5" t="s">
        <v>73</v>
      </c>
      <c r="C40" s="31" t="s">
        <v>74</v>
      </c>
      <c r="D40" s="34">
        <v>10</v>
      </c>
      <c r="E40" s="6">
        <v>1</v>
      </c>
      <c r="F40" s="7">
        <v>0</v>
      </c>
      <c r="G40" s="8">
        <f t="shared" si="4"/>
        <v>0</v>
      </c>
      <c r="H40" s="9"/>
    </row>
    <row r="41" spans="1:8" ht="24.6" customHeight="1" outlineLevel="1">
      <c r="A41" s="4">
        <v>36</v>
      </c>
      <c r="B41" s="5" t="s">
        <v>75</v>
      </c>
      <c r="C41" s="31" t="s">
        <v>76</v>
      </c>
      <c r="D41" s="34">
        <v>50</v>
      </c>
      <c r="E41" s="6">
        <v>1</v>
      </c>
      <c r="F41" s="7">
        <v>0</v>
      </c>
      <c r="G41" s="8">
        <f t="shared" si="4"/>
        <v>0</v>
      </c>
      <c r="H41" s="9"/>
    </row>
    <row r="42" spans="1:8" ht="24.6" customHeight="1" outlineLevel="1">
      <c r="A42" s="4">
        <v>37</v>
      </c>
      <c r="B42" s="5" t="s">
        <v>77</v>
      </c>
      <c r="C42" s="31" t="s">
        <v>78</v>
      </c>
      <c r="D42" s="34">
        <v>1</v>
      </c>
      <c r="E42" s="6">
        <v>1</v>
      </c>
      <c r="F42" s="7">
        <v>0</v>
      </c>
      <c r="G42" s="8">
        <f t="shared" si="4"/>
        <v>0</v>
      </c>
      <c r="H42" s="9"/>
    </row>
    <row r="43" spans="1:8" ht="24.6" customHeight="1" outlineLevel="1">
      <c r="A43" s="4">
        <v>38</v>
      </c>
      <c r="B43" s="5" t="s">
        <v>79</v>
      </c>
      <c r="C43" s="31" t="s">
        <v>80</v>
      </c>
      <c r="D43" s="34">
        <v>1</v>
      </c>
      <c r="E43" s="6">
        <v>1</v>
      </c>
      <c r="F43" s="7">
        <v>0</v>
      </c>
      <c r="G43" s="8">
        <f t="shared" si="4"/>
        <v>0</v>
      </c>
      <c r="H43" s="9"/>
    </row>
    <row r="44" spans="1:8" ht="37.5" customHeight="1" outlineLevel="1">
      <c r="A44" s="4">
        <v>39</v>
      </c>
      <c r="B44" s="5" t="s">
        <v>79</v>
      </c>
      <c r="C44" s="31" t="s">
        <v>81</v>
      </c>
      <c r="D44" s="34">
        <v>350</v>
      </c>
      <c r="E44" s="6">
        <v>1</v>
      </c>
      <c r="F44" s="7">
        <v>0</v>
      </c>
      <c r="G44" s="8">
        <f t="shared" si="4"/>
        <v>0</v>
      </c>
      <c r="H44" s="9"/>
    </row>
    <row r="45" spans="1:8" ht="24.6" customHeight="1" outlineLevel="1">
      <c r="A45" s="4">
        <v>40</v>
      </c>
      <c r="B45" s="5" t="s">
        <v>82</v>
      </c>
      <c r="C45" s="5" t="s">
        <v>83</v>
      </c>
      <c r="D45" s="6">
        <v>1</v>
      </c>
      <c r="E45" s="15">
        <v>1</v>
      </c>
      <c r="F45" s="7">
        <v>0</v>
      </c>
      <c r="G45" s="8">
        <f t="shared" si="4"/>
        <v>0</v>
      </c>
      <c r="H45" s="9"/>
    </row>
    <row r="46" spans="1:8" ht="30" customHeight="1">
      <c r="A46" s="37" t="s">
        <v>84</v>
      </c>
      <c r="B46" s="38"/>
      <c r="C46" s="38"/>
      <c r="D46" s="38"/>
      <c r="E46" s="38"/>
      <c r="F46" s="39"/>
      <c r="G46" s="11">
        <f>SUM(G38:G45)</f>
        <v>0</v>
      </c>
      <c r="H46" s="12"/>
    </row>
    <row r="47" spans="1:8" ht="24.6" customHeight="1" outlineLevel="1">
      <c r="A47" s="4">
        <v>41</v>
      </c>
      <c r="B47" s="16" t="s">
        <v>85</v>
      </c>
      <c r="C47" s="5" t="s">
        <v>86</v>
      </c>
      <c r="D47" s="6">
        <v>1</v>
      </c>
      <c r="E47" s="6">
        <v>1</v>
      </c>
      <c r="F47" s="7">
        <v>0</v>
      </c>
      <c r="G47" s="8">
        <f t="shared" ref="G47:G51" si="5">D47*E47*F47</f>
        <v>0</v>
      </c>
      <c r="H47" s="9"/>
    </row>
    <row r="48" spans="1:8" ht="24.6" customHeight="1" outlineLevel="1">
      <c r="A48" s="4">
        <v>42</v>
      </c>
      <c r="B48" s="16" t="s">
        <v>87</v>
      </c>
      <c r="C48" s="5" t="s">
        <v>88</v>
      </c>
      <c r="D48" s="6">
        <v>1</v>
      </c>
      <c r="E48" s="6">
        <v>1</v>
      </c>
      <c r="F48" s="7">
        <v>0</v>
      </c>
      <c r="G48" s="8">
        <f t="shared" si="5"/>
        <v>0</v>
      </c>
      <c r="H48" s="9"/>
    </row>
    <row r="49" spans="1:8" ht="33" customHeight="1" outlineLevel="1">
      <c r="A49" s="4">
        <v>43</v>
      </c>
      <c r="B49" s="16" t="s">
        <v>89</v>
      </c>
      <c r="C49" s="5" t="s">
        <v>90</v>
      </c>
      <c r="D49" s="6">
        <v>1</v>
      </c>
      <c r="E49" s="6">
        <v>1</v>
      </c>
      <c r="F49" s="7">
        <v>0</v>
      </c>
      <c r="G49" s="8">
        <f t="shared" si="5"/>
        <v>0</v>
      </c>
      <c r="H49" s="9"/>
    </row>
    <row r="50" spans="1:8" ht="24" customHeight="1" outlineLevel="1">
      <c r="A50" s="4">
        <v>44</v>
      </c>
      <c r="B50" s="16" t="s">
        <v>91</v>
      </c>
      <c r="C50" s="5" t="s">
        <v>92</v>
      </c>
      <c r="D50" s="6">
        <v>130</v>
      </c>
      <c r="E50" s="6">
        <v>1</v>
      </c>
      <c r="F50" s="7">
        <v>0</v>
      </c>
      <c r="G50" s="8">
        <f t="shared" si="5"/>
        <v>0</v>
      </c>
      <c r="H50" s="9"/>
    </row>
    <row r="51" spans="1:8" ht="24.6" customHeight="1" outlineLevel="1">
      <c r="A51" s="4">
        <v>45</v>
      </c>
      <c r="B51" s="16" t="s">
        <v>93</v>
      </c>
      <c r="C51" s="5" t="s">
        <v>94</v>
      </c>
      <c r="D51" s="6">
        <v>1</v>
      </c>
      <c r="E51" s="6">
        <v>2</v>
      </c>
      <c r="F51" s="7">
        <v>0</v>
      </c>
      <c r="G51" s="8">
        <f t="shared" si="5"/>
        <v>0</v>
      </c>
      <c r="H51" s="9"/>
    </row>
    <row r="52" spans="1:8" ht="30" customHeight="1">
      <c r="A52" s="37" t="s">
        <v>95</v>
      </c>
      <c r="B52" s="38"/>
      <c r="C52" s="38"/>
      <c r="D52" s="38"/>
      <c r="E52" s="38"/>
      <c r="F52" s="39"/>
      <c r="G52" s="11">
        <f>SUM(G47:G51)</f>
        <v>0</v>
      </c>
      <c r="H52" s="12"/>
    </row>
    <row r="53" spans="1:8" ht="37.15" customHeight="1" outlineLevel="1">
      <c r="A53" s="4">
        <v>46</v>
      </c>
      <c r="B53" s="5" t="s">
        <v>96</v>
      </c>
      <c r="C53" s="5" t="s">
        <v>97</v>
      </c>
      <c r="D53" s="6">
        <v>1</v>
      </c>
      <c r="E53" s="6">
        <v>1</v>
      </c>
      <c r="F53" s="7">
        <v>0</v>
      </c>
      <c r="G53" s="8">
        <f t="shared" ref="G53:G55" si="6">D53*E53*F53</f>
        <v>0</v>
      </c>
      <c r="H53" s="9"/>
    </row>
    <row r="54" spans="1:8" ht="37.15" customHeight="1" outlineLevel="1">
      <c r="A54" s="4">
        <v>47</v>
      </c>
      <c r="B54" s="5" t="s">
        <v>98</v>
      </c>
      <c r="C54" s="5" t="s">
        <v>99</v>
      </c>
      <c r="D54" s="6">
        <v>1</v>
      </c>
      <c r="E54" s="6">
        <v>1</v>
      </c>
      <c r="F54" s="7">
        <v>0</v>
      </c>
      <c r="G54" s="8">
        <f t="shared" si="6"/>
        <v>0</v>
      </c>
      <c r="H54" s="9"/>
    </row>
    <row r="55" spans="1:8" ht="37.15" customHeight="1" outlineLevel="1">
      <c r="A55" s="4">
        <v>48</v>
      </c>
      <c r="B55" s="5" t="s">
        <v>100</v>
      </c>
      <c r="C55" s="5" t="s">
        <v>101</v>
      </c>
      <c r="D55" s="6">
        <v>1</v>
      </c>
      <c r="E55" s="6">
        <v>1</v>
      </c>
      <c r="F55" s="7">
        <v>0</v>
      </c>
      <c r="G55" s="8">
        <f t="shared" si="6"/>
        <v>0</v>
      </c>
      <c r="H55" s="9"/>
    </row>
    <row r="56" spans="1:8" ht="30" customHeight="1">
      <c r="A56" s="37" t="s">
        <v>102</v>
      </c>
      <c r="B56" s="38"/>
      <c r="C56" s="38"/>
      <c r="D56" s="38"/>
      <c r="E56" s="38"/>
      <c r="F56" s="39"/>
      <c r="G56" s="11">
        <f>SUM(G53:G55)</f>
        <v>0</v>
      </c>
      <c r="H56" s="12"/>
    </row>
    <row r="57" spans="1:8" ht="141" customHeight="1" outlineLevel="1">
      <c r="A57" s="4">
        <v>49</v>
      </c>
      <c r="B57" s="5" t="s">
        <v>103</v>
      </c>
      <c r="C57" s="17" t="s">
        <v>104</v>
      </c>
      <c r="D57" s="6">
        <v>1</v>
      </c>
      <c r="E57" s="6">
        <v>1</v>
      </c>
      <c r="F57" s="7">
        <v>0</v>
      </c>
      <c r="G57" s="8">
        <f t="shared" ref="G57:G59" si="7">D57*E57*F57</f>
        <v>0</v>
      </c>
      <c r="H57" s="9"/>
    </row>
    <row r="58" spans="1:8" ht="133.5" customHeight="1" outlineLevel="1">
      <c r="A58" s="4">
        <v>50</v>
      </c>
      <c r="B58" s="5" t="s">
        <v>105</v>
      </c>
      <c r="C58" s="17" t="s">
        <v>104</v>
      </c>
      <c r="D58" s="6">
        <v>1</v>
      </c>
      <c r="E58" s="6">
        <v>1</v>
      </c>
      <c r="F58" s="7">
        <v>0</v>
      </c>
      <c r="G58" s="8">
        <f t="shared" si="7"/>
        <v>0</v>
      </c>
      <c r="H58" s="9"/>
    </row>
    <row r="59" spans="1:8" ht="88.5" customHeight="1" outlineLevel="1">
      <c r="A59" s="4">
        <v>51</v>
      </c>
      <c r="B59" s="5" t="s">
        <v>106</v>
      </c>
      <c r="C59" s="18" t="s">
        <v>107</v>
      </c>
      <c r="D59" s="6">
        <v>15</v>
      </c>
      <c r="E59" s="6">
        <v>1</v>
      </c>
      <c r="F59" s="7">
        <v>0</v>
      </c>
      <c r="G59" s="8">
        <f t="shared" si="7"/>
        <v>0</v>
      </c>
      <c r="H59" s="9"/>
    </row>
    <row r="60" spans="1:8" ht="30" customHeight="1">
      <c r="A60" s="37" t="s">
        <v>108</v>
      </c>
      <c r="B60" s="38"/>
      <c r="C60" s="38"/>
      <c r="D60" s="38"/>
      <c r="E60" s="38"/>
      <c r="F60" s="39"/>
      <c r="G60" s="11">
        <f>SUM(G57:G59)</f>
        <v>0</v>
      </c>
      <c r="H60" s="12"/>
    </row>
    <row r="61" spans="1:8" ht="38.25" customHeight="1" outlineLevel="1">
      <c r="A61" s="4">
        <v>52</v>
      </c>
      <c r="B61" s="5" t="s">
        <v>109</v>
      </c>
      <c r="C61" s="5" t="s">
        <v>110</v>
      </c>
      <c r="D61" s="6">
        <v>3</v>
      </c>
      <c r="E61" s="6">
        <v>2</v>
      </c>
      <c r="F61" s="7">
        <v>0</v>
      </c>
      <c r="G61" s="8">
        <f t="shared" ref="G61:G82" si="8">D61*E61*F61</f>
        <v>0</v>
      </c>
      <c r="H61" s="9"/>
    </row>
    <row r="62" spans="1:8" ht="24.6" customHeight="1" outlineLevel="1">
      <c r="A62" s="4">
        <v>53</v>
      </c>
      <c r="B62" s="5" t="s">
        <v>111</v>
      </c>
      <c r="C62" s="5" t="s">
        <v>112</v>
      </c>
      <c r="D62" s="34">
        <v>100</v>
      </c>
      <c r="E62" s="6">
        <v>2</v>
      </c>
      <c r="F62" s="7">
        <v>0</v>
      </c>
      <c r="G62" s="8">
        <f t="shared" si="8"/>
        <v>0</v>
      </c>
      <c r="H62" s="9"/>
    </row>
    <row r="63" spans="1:8" ht="24.6" customHeight="1" outlineLevel="1">
      <c r="A63" s="4">
        <v>54</v>
      </c>
      <c r="B63" s="5" t="s">
        <v>113</v>
      </c>
      <c r="C63" s="5" t="s">
        <v>114</v>
      </c>
      <c r="D63" s="6">
        <v>3</v>
      </c>
      <c r="E63" s="6">
        <v>5</v>
      </c>
      <c r="F63" s="7">
        <v>0</v>
      </c>
      <c r="G63" s="8">
        <f t="shared" si="8"/>
        <v>0</v>
      </c>
      <c r="H63" s="9"/>
    </row>
    <row r="64" spans="1:8" ht="24.6" customHeight="1" outlineLevel="1">
      <c r="A64" s="4">
        <v>55</v>
      </c>
      <c r="B64" s="5" t="s">
        <v>115</v>
      </c>
      <c r="C64" s="5" t="s">
        <v>116</v>
      </c>
      <c r="D64" s="6">
        <v>4</v>
      </c>
      <c r="E64" s="6">
        <v>2</v>
      </c>
      <c r="F64" s="7">
        <v>0</v>
      </c>
      <c r="G64" s="8">
        <f t="shared" si="8"/>
        <v>0</v>
      </c>
      <c r="H64" s="9"/>
    </row>
    <row r="65" spans="1:8" ht="55.5" customHeight="1" outlineLevel="1">
      <c r="A65" s="4">
        <v>56</v>
      </c>
      <c r="B65" s="16" t="s">
        <v>117</v>
      </c>
      <c r="C65" s="5" t="s">
        <v>118</v>
      </c>
      <c r="D65" s="19">
        <v>8</v>
      </c>
      <c r="E65" s="20">
        <v>6</v>
      </c>
      <c r="F65" s="21">
        <v>0</v>
      </c>
      <c r="G65" s="8">
        <f t="shared" si="8"/>
        <v>0</v>
      </c>
      <c r="H65" s="9"/>
    </row>
    <row r="66" spans="1:8" ht="42.75" customHeight="1" outlineLevel="1">
      <c r="A66" s="4">
        <v>57</v>
      </c>
      <c r="B66" s="16" t="s">
        <v>119</v>
      </c>
      <c r="C66" s="5" t="s">
        <v>156</v>
      </c>
      <c r="D66" s="19">
        <v>150</v>
      </c>
      <c r="E66" s="20">
        <v>2</v>
      </c>
      <c r="F66" s="21">
        <v>0</v>
      </c>
      <c r="G66" s="8">
        <f t="shared" si="8"/>
        <v>0</v>
      </c>
      <c r="H66" s="9"/>
    </row>
    <row r="67" spans="1:8" ht="109.15" customHeight="1" outlineLevel="1">
      <c r="A67" s="4">
        <v>58</v>
      </c>
      <c r="B67" s="16" t="s">
        <v>120</v>
      </c>
      <c r="C67" s="5" t="s">
        <v>121</v>
      </c>
      <c r="D67" s="19">
        <v>1</v>
      </c>
      <c r="E67" s="20">
        <v>1</v>
      </c>
      <c r="F67" s="21">
        <v>0</v>
      </c>
      <c r="G67" s="8">
        <f t="shared" si="8"/>
        <v>0</v>
      </c>
      <c r="H67" s="9"/>
    </row>
    <row r="68" spans="1:8" ht="144" customHeight="1" outlineLevel="1">
      <c r="A68" s="4">
        <v>59</v>
      </c>
      <c r="B68" s="16" t="s">
        <v>122</v>
      </c>
      <c r="C68" s="5" t="s">
        <v>123</v>
      </c>
      <c r="D68" s="19">
        <v>1</v>
      </c>
      <c r="E68" s="20">
        <v>1</v>
      </c>
      <c r="F68" s="21">
        <v>0</v>
      </c>
      <c r="G68" s="8">
        <f t="shared" si="8"/>
        <v>0</v>
      </c>
      <c r="H68" s="9"/>
    </row>
    <row r="69" spans="1:8" ht="39.75" customHeight="1" outlineLevel="1">
      <c r="A69" s="4">
        <v>60</v>
      </c>
      <c r="B69" s="16" t="s">
        <v>124</v>
      </c>
      <c r="C69" s="31" t="s">
        <v>125</v>
      </c>
      <c r="D69" s="32">
        <v>350</v>
      </c>
      <c r="E69" s="33">
        <v>1</v>
      </c>
      <c r="F69" s="21">
        <v>0</v>
      </c>
      <c r="G69" s="8">
        <f t="shared" si="8"/>
        <v>0</v>
      </c>
      <c r="H69" s="9"/>
    </row>
    <row r="70" spans="1:8" ht="27.75" customHeight="1" outlineLevel="1">
      <c r="A70" s="4">
        <v>61</v>
      </c>
      <c r="B70" s="5" t="s">
        <v>126</v>
      </c>
      <c r="C70" s="31" t="s">
        <v>127</v>
      </c>
      <c r="D70" s="34">
        <v>1</v>
      </c>
      <c r="E70" s="34">
        <v>2</v>
      </c>
      <c r="F70" s="7">
        <v>0</v>
      </c>
      <c r="G70" s="8">
        <f t="shared" si="8"/>
        <v>0</v>
      </c>
      <c r="H70" s="9"/>
    </row>
    <row r="71" spans="1:8" ht="24.75" customHeight="1" outlineLevel="1">
      <c r="A71" s="4">
        <v>62</v>
      </c>
      <c r="B71" s="5" t="s">
        <v>128</v>
      </c>
      <c r="C71" s="31" t="s">
        <v>129</v>
      </c>
      <c r="D71" s="34">
        <v>30</v>
      </c>
      <c r="E71" s="34">
        <v>1</v>
      </c>
      <c r="F71" s="7">
        <v>0</v>
      </c>
      <c r="G71" s="8">
        <f t="shared" si="8"/>
        <v>0</v>
      </c>
      <c r="H71" s="9"/>
    </row>
    <row r="72" spans="1:8" ht="24.6" customHeight="1" outlineLevel="1">
      <c r="A72" s="4">
        <v>63</v>
      </c>
      <c r="B72" s="5" t="s">
        <v>130</v>
      </c>
      <c r="C72" s="31" t="s">
        <v>131</v>
      </c>
      <c r="D72" s="34">
        <v>1</v>
      </c>
      <c r="E72" s="34">
        <v>1</v>
      </c>
      <c r="F72" s="7">
        <v>0</v>
      </c>
      <c r="G72" s="8">
        <f t="shared" si="8"/>
        <v>0</v>
      </c>
      <c r="H72" s="9"/>
    </row>
    <row r="73" spans="1:8" ht="24.6" customHeight="1" outlineLevel="1">
      <c r="A73" s="4">
        <v>64</v>
      </c>
      <c r="B73" s="5" t="s">
        <v>132</v>
      </c>
      <c r="C73" s="31" t="s">
        <v>133</v>
      </c>
      <c r="D73" s="34">
        <v>1</v>
      </c>
      <c r="E73" s="34">
        <v>1</v>
      </c>
      <c r="F73" s="7">
        <v>0</v>
      </c>
      <c r="G73" s="8">
        <f t="shared" si="8"/>
        <v>0</v>
      </c>
      <c r="H73" s="9"/>
    </row>
    <row r="74" spans="1:8" ht="24.6" customHeight="1" outlineLevel="1">
      <c r="A74" s="4">
        <v>65</v>
      </c>
      <c r="B74" s="5" t="s">
        <v>134</v>
      </c>
      <c r="C74" s="31" t="s">
        <v>135</v>
      </c>
      <c r="D74" s="34">
        <v>1</v>
      </c>
      <c r="E74" s="34">
        <v>1</v>
      </c>
      <c r="F74" s="7">
        <v>0</v>
      </c>
      <c r="G74" s="8">
        <f t="shared" si="8"/>
        <v>0</v>
      </c>
      <c r="H74" s="9"/>
    </row>
    <row r="75" spans="1:8" ht="24.6" customHeight="1" outlineLevel="1">
      <c r="A75" s="4">
        <v>66</v>
      </c>
      <c r="B75" s="5" t="s">
        <v>136</v>
      </c>
      <c r="C75" s="31" t="s">
        <v>137</v>
      </c>
      <c r="D75" s="34">
        <v>25</v>
      </c>
      <c r="E75" s="34">
        <v>2</v>
      </c>
      <c r="F75" s="7">
        <v>0</v>
      </c>
      <c r="G75" s="8">
        <f t="shared" si="8"/>
        <v>0</v>
      </c>
      <c r="H75" s="9"/>
    </row>
    <row r="76" spans="1:8" ht="51.75" customHeight="1" outlineLevel="1">
      <c r="A76" s="4">
        <v>67</v>
      </c>
      <c r="B76" s="5" t="s">
        <v>138</v>
      </c>
      <c r="C76" s="31" t="s">
        <v>139</v>
      </c>
      <c r="D76" s="34">
        <v>1</v>
      </c>
      <c r="E76" s="34">
        <v>2</v>
      </c>
      <c r="F76" s="7">
        <v>0</v>
      </c>
      <c r="G76" s="8">
        <f t="shared" si="8"/>
        <v>0</v>
      </c>
      <c r="H76" s="9"/>
    </row>
    <row r="77" spans="1:8" ht="24" customHeight="1" outlineLevel="1">
      <c r="A77" s="4">
        <v>68</v>
      </c>
      <c r="B77" s="5" t="s">
        <v>140</v>
      </c>
      <c r="C77" s="31" t="s">
        <v>141</v>
      </c>
      <c r="D77" s="34">
        <v>1</v>
      </c>
      <c r="E77" s="34">
        <v>1</v>
      </c>
      <c r="F77" s="7">
        <v>0</v>
      </c>
      <c r="G77" s="8">
        <f t="shared" si="8"/>
        <v>0</v>
      </c>
      <c r="H77" s="9"/>
    </row>
    <row r="78" spans="1:8" ht="71.25" customHeight="1" outlineLevel="1">
      <c r="A78" s="4">
        <v>69</v>
      </c>
      <c r="B78" s="5" t="s">
        <v>142</v>
      </c>
      <c r="C78" s="31" t="s">
        <v>155</v>
      </c>
      <c r="D78" s="34">
        <v>1</v>
      </c>
      <c r="E78" s="34">
        <v>1</v>
      </c>
      <c r="F78" s="7">
        <v>0</v>
      </c>
      <c r="G78" s="8">
        <f t="shared" si="8"/>
        <v>0</v>
      </c>
      <c r="H78" s="9"/>
    </row>
    <row r="79" spans="1:8" ht="71.25" customHeight="1" outlineLevel="1">
      <c r="A79" s="4">
        <v>70</v>
      </c>
      <c r="B79" s="5" t="s">
        <v>154</v>
      </c>
      <c r="C79" s="31" t="s">
        <v>157</v>
      </c>
      <c r="D79" s="34">
        <v>350</v>
      </c>
      <c r="E79" s="34">
        <v>3</v>
      </c>
      <c r="F79" s="7">
        <v>0</v>
      </c>
      <c r="G79" s="8">
        <f t="shared" ref="G79" si="9">D79*E79*F79</f>
        <v>0</v>
      </c>
      <c r="H79" s="9"/>
    </row>
    <row r="80" spans="1:8" ht="27.75" customHeight="1" outlineLevel="1">
      <c r="A80" s="4">
        <v>71</v>
      </c>
      <c r="B80" s="5" t="s">
        <v>143</v>
      </c>
      <c r="C80" s="5" t="s">
        <v>144</v>
      </c>
      <c r="D80" s="6">
        <v>1</v>
      </c>
      <c r="E80" s="6">
        <v>2</v>
      </c>
      <c r="F80" s="7">
        <v>0</v>
      </c>
      <c r="G80" s="8">
        <f t="shared" si="8"/>
        <v>0</v>
      </c>
      <c r="H80" s="9"/>
    </row>
    <row r="81" spans="1:8" ht="30" customHeight="1">
      <c r="A81" s="37" t="s">
        <v>145</v>
      </c>
      <c r="B81" s="38"/>
      <c r="C81" s="38"/>
      <c r="D81" s="38"/>
      <c r="E81" s="38"/>
      <c r="F81" s="39"/>
      <c r="G81" s="22">
        <f>SUM(G61:G80)</f>
        <v>0</v>
      </c>
      <c r="H81" s="12"/>
    </row>
    <row r="82" spans="1:8" ht="98.45" customHeight="1" outlineLevel="1">
      <c r="A82" s="4">
        <v>71</v>
      </c>
      <c r="B82" s="23" t="s">
        <v>146</v>
      </c>
      <c r="C82" s="24" t="s">
        <v>147</v>
      </c>
      <c r="D82" s="6">
        <v>1</v>
      </c>
      <c r="E82" s="6">
        <v>1</v>
      </c>
      <c r="F82" s="6">
        <v>0</v>
      </c>
      <c r="G82" s="25">
        <f t="shared" si="8"/>
        <v>0</v>
      </c>
      <c r="H82" s="9"/>
    </row>
    <row r="83" spans="1:8" ht="30" customHeight="1">
      <c r="A83" s="37" t="s">
        <v>148</v>
      </c>
      <c r="B83" s="38"/>
      <c r="C83" s="38"/>
      <c r="D83" s="38"/>
      <c r="E83" s="38"/>
      <c r="F83" s="39"/>
      <c r="G83" s="26">
        <f>SUM(G82)</f>
        <v>0</v>
      </c>
      <c r="H83" s="12"/>
    </row>
    <row r="84" spans="1:8" ht="34.5" customHeight="1">
      <c r="A84" s="43" t="s">
        <v>149</v>
      </c>
      <c r="B84" s="43"/>
      <c r="C84" s="43"/>
      <c r="D84" s="43"/>
      <c r="E84" s="43"/>
      <c r="F84" s="43"/>
      <c r="G84" s="27">
        <f>G16+G28+G37+G46+G52+G56+G60+G81+G83</f>
        <v>0</v>
      </c>
      <c r="H84" s="28"/>
    </row>
    <row r="87" spans="1:8" ht="41.25" customHeight="1">
      <c r="A87"/>
      <c r="B87"/>
      <c r="C87"/>
      <c r="D87"/>
      <c r="E87"/>
      <c r="F87"/>
      <c r="G87"/>
      <c r="H87"/>
    </row>
    <row r="88" spans="1:8">
      <c r="A88"/>
      <c r="B88"/>
      <c r="C88"/>
      <c r="D88"/>
      <c r="E88"/>
      <c r="F88"/>
      <c r="G88"/>
      <c r="H88"/>
    </row>
    <row r="89" spans="1:8" ht="24.6" customHeight="1">
      <c r="A89"/>
      <c r="B89"/>
      <c r="C89"/>
      <c r="D89"/>
      <c r="E89"/>
      <c r="F89"/>
      <c r="G89"/>
      <c r="H89"/>
    </row>
    <row r="90" spans="1:8" ht="96" customHeight="1">
      <c r="A90"/>
      <c r="B90"/>
      <c r="C90"/>
      <c r="D90"/>
      <c r="E90"/>
      <c r="F90"/>
      <c r="G90"/>
      <c r="H90"/>
    </row>
    <row r="91" spans="1:8" ht="42" customHeight="1">
      <c r="A91"/>
      <c r="B91"/>
      <c r="C91"/>
      <c r="D91"/>
      <c r="E91"/>
      <c r="F91"/>
      <c r="G91"/>
      <c r="H91"/>
    </row>
    <row r="92" spans="1:8" ht="24.6" customHeight="1">
      <c r="A92"/>
      <c r="B92"/>
      <c r="C92"/>
      <c r="D92"/>
      <c r="E92"/>
      <c r="F92"/>
      <c r="G92"/>
      <c r="H92"/>
    </row>
    <row r="93" spans="1:8" ht="24.6" customHeight="1">
      <c r="A93"/>
      <c r="B93"/>
      <c r="C93"/>
      <c r="D93"/>
      <c r="E93"/>
      <c r="F93"/>
      <c r="G93"/>
      <c r="H93"/>
    </row>
    <row r="94" spans="1:8" ht="24.6" customHeight="1">
      <c r="A94"/>
      <c r="B94"/>
      <c r="C94"/>
      <c r="D94"/>
      <c r="E94"/>
      <c r="F94"/>
      <c r="G94"/>
      <c r="H94"/>
    </row>
    <row r="95" spans="1:8">
      <c r="A95"/>
      <c r="B95"/>
      <c r="C95"/>
      <c r="D95"/>
      <c r="E95"/>
      <c r="F95"/>
      <c r="G95"/>
      <c r="H95"/>
    </row>
    <row r="96" spans="1:8">
      <c r="A96"/>
      <c r="B96"/>
      <c r="C96"/>
      <c r="D96"/>
      <c r="E96"/>
      <c r="F96"/>
      <c r="G96"/>
      <c r="H96"/>
    </row>
  </sheetData>
  <mergeCells count="11">
    <mergeCell ref="A56:F56"/>
    <mergeCell ref="A60:F60"/>
    <mergeCell ref="A81:F81"/>
    <mergeCell ref="A83:F83"/>
    <mergeCell ref="A84:F84"/>
    <mergeCell ref="A52:F52"/>
    <mergeCell ref="A1:H1"/>
    <mergeCell ref="B16:F16"/>
    <mergeCell ref="A28:F28"/>
    <mergeCell ref="A37:F37"/>
    <mergeCell ref="A46:F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ŞARTNAME</vt:lpstr>
    </vt:vector>
  </TitlesOfParts>
  <Company>TIM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Ayse Kara</dc:creator>
  <cp:lastModifiedBy>Yusuf AYDIN</cp:lastModifiedBy>
  <dcterms:created xsi:type="dcterms:W3CDTF">2025-09-15T12:36:03Z</dcterms:created>
  <dcterms:modified xsi:type="dcterms:W3CDTF">2025-09-17T07:22:47Z</dcterms:modified>
</cp:coreProperties>
</file>